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89" activeTab="0"/>
  </bookViews>
  <sheets>
    <sheet name="年度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紀念日" sheetId="14" r:id="rId14"/>
  </sheets>
  <definedNames>
    <definedName name="_xlnm.Print_Area" localSheetId="1">'1月'!$A$1:$BS$45</definedName>
    <definedName name="_xlnm.Print_Titles" localSheetId="10">'10月'!$I:$I</definedName>
    <definedName name="_xlnm.Print_Titles" localSheetId="11">'11月'!$I:$I</definedName>
    <definedName name="_xlnm.Print_Titles" localSheetId="12">'12月'!$I:$I</definedName>
    <definedName name="_xlnm.Print_Titles" localSheetId="1">'1月'!$I:$I</definedName>
    <definedName name="_xlnm.Print_Titles" localSheetId="2">'2月'!$I:$I</definedName>
    <definedName name="_xlnm.Print_Titles" localSheetId="3">'3月'!$I:$I</definedName>
    <definedName name="_xlnm.Print_Titles" localSheetId="4">'4月'!$I:$I</definedName>
    <definedName name="_xlnm.Print_Titles" localSheetId="5">'5月'!$I:$I</definedName>
    <definedName name="_xlnm.Print_Titles" localSheetId="6">'6月'!$I:$I</definedName>
    <definedName name="_xlnm.Print_Titles" localSheetId="7">'7月'!$I:$I</definedName>
    <definedName name="_xlnm.Print_Titles" localSheetId="8">'8月'!$I:$I</definedName>
    <definedName name="_xlnm.Print_Titles" localSheetId="9">'9月'!$I:$I</definedName>
  </definedNames>
  <calcPr fullCalcOnLoad="1"/>
</workbook>
</file>

<file path=xl/comments1.xml><?xml version="1.0" encoding="utf-8"?>
<comments xmlns="http://schemas.openxmlformats.org/spreadsheetml/2006/main">
  <authors>
    <author>Administer</author>
  </authors>
  <commentList>
    <comment ref="F6" authorId="0">
      <text>
        <r>
          <rPr>
            <b/>
            <sz val="9"/>
            <rFont val="新細明體"/>
            <family val="1"/>
          </rPr>
          <t>請務必輸入此欄，後續表格皆會自動調整正確日期！</t>
        </r>
      </text>
    </comment>
  </commentList>
</comments>
</file>

<file path=xl/comments10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11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12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13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2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3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4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5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6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7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8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9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sharedStrings.xml><?xml version="1.0" encoding="utf-8"?>
<sst xmlns="http://schemas.openxmlformats.org/spreadsheetml/2006/main" count="1718" uniqueCount="112">
  <si>
    <t>金額</t>
  </si>
  <si>
    <t>外食</t>
  </si>
  <si>
    <t>交通費</t>
  </si>
  <si>
    <t>項目</t>
  </si>
  <si>
    <t>固定支出合計</t>
  </si>
  <si>
    <t>主食</t>
  </si>
  <si>
    <t>副食</t>
  </si>
  <si>
    <t>教育・教養費</t>
  </si>
  <si>
    <t>生活費合計</t>
  </si>
  <si>
    <t>品名</t>
  </si>
  <si>
    <t>教育・教養費</t>
  </si>
  <si>
    <t>年</t>
  </si>
  <si>
    <t>每日的紀錄</t>
  </si>
  <si>
    <t>伙食費合計</t>
  </si>
  <si>
    <t>日用雜貨</t>
  </si>
  <si>
    <t>治裝費</t>
  </si>
  <si>
    <t>醫療費</t>
  </si>
  <si>
    <t>美髮費</t>
  </si>
  <si>
    <t>喜慶・交際費</t>
  </si>
  <si>
    <t>其他</t>
  </si>
  <si>
    <t>收支合計</t>
  </si>
  <si>
    <t>臨時收入</t>
  </si>
  <si>
    <t>餘額</t>
  </si>
  <si>
    <t>本月收入</t>
  </si>
  <si>
    <t>本月生活費</t>
  </si>
  <si>
    <t>進帳日</t>
  </si>
  <si>
    <t>購買金額</t>
  </si>
  <si>
    <t>收入合計</t>
  </si>
  <si>
    <t>伙食費</t>
  </si>
  <si>
    <t>本月固定支出</t>
  </si>
  <si>
    <t>支出日</t>
  </si>
  <si>
    <t>本月餘額</t>
  </si>
  <si>
    <t>累計餘額</t>
  </si>
  <si>
    <t>本月留言</t>
  </si>
  <si>
    <t>電費</t>
  </si>
  <si>
    <t>瓦斯費</t>
  </si>
  <si>
    <t>獎金</t>
  </si>
  <si>
    <t>月家計簿</t>
  </si>
  <si>
    <t>零食</t>
  </si>
  <si>
    <t>日用雜貨合計</t>
  </si>
  <si>
    <t>薪水（夫）</t>
  </si>
  <si>
    <t>元旦</t>
  </si>
  <si>
    <t>假日節日、公司休假日</t>
  </si>
  <si>
    <t>紀念日</t>
  </si>
  <si>
    <t>內容</t>
  </si>
  <si>
    <t>勞動節</t>
  </si>
  <si>
    <t>端午節</t>
  </si>
  <si>
    <t>中秋節</t>
  </si>
  <si>
    <t>紀念日</t>
  </si>
  <si>
    <t>清明節</t>
  </si>
  <si>
    <t>年/月/日</t>
  </si>
  <si>
    <t>休假日/ 節日</t>
  </si>
  <si>
    <t>稅金(燃料/房屋/所得)</t>
  </si>
  <si>
    <t>網際網路費(撥接/ADSL)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</si>
  <si>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</si>
  <si>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</si>
  <si>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</si>
  <si>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</si>
  <si>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</si>
  <si>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</si>
  <si>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</si>
  <si>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</si>
  <si>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</si>
  <si>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</si>
  <si>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</si>
  <si>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春節</t>
  </si>
  <si>
    <t>年度總計</t>
  </si>
  <si>
    <t>各月收支總計</t>
  </si>
  <si>
    <t>各項支出分類統計</t>
  </si>
  <si>
    <t>每月餘額</t>
  </si>
  <si>
    <t>請輸入記帳之年度</t>
  </si>
  <si>
    <t>項目</t>
  </si>
  <si>
    <t>支出佔比</t>
  </si>
  <si>
    <r>
      <t>※家計簿總表─注意事項※</t>
    </r>
    <r>
      <rPr>
        <sz val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 xml:space="preserve">本工作表僅需填入「記帳之年度」即可！
其餘數據，皆會在每月收入、支出資料填入後，自動產生！
</t>
    </r>
    <r>
      <rPr>
        <b/>
        <sz val="10"/>
        <color indexed="20"/>
        <rFont val="新細明體"/>
        <family val="1"/>
      </rPr>
      <t>圖表僅供參考，若呈現的方式不喜歡，可自行更換！</t>
    </r>
  </si>
  <si>
    <t>1月</t>
  </si>
  <si>
    <t>紀念日設定</t>
  </si>
  <si>
    <r>
      <t>更新</t>
    </r>
    <r>
      <rPr>
        <u val="single"/>
        <sz val="11"/>
        <color indexed="63"/>
        <rFont val="新細明體"/>
        <family val="1"/>
      </rPr>
      <t>歷</t>
    </r>
    <r>
      <rPr>
        <u val="single"/>
        <sz val="11"/>
        <color indexed="63"/>
        <rFont val="ＭＳ Ｐゴシック"/>
        <family val="2"/>
      </rPr>
      <t>程</t>
    </r>
  </si>
  <si>
    <t>返回年度總表</t>
  </si>
  <si>
    <t>返回年度總表</t>
  </si>
  <si>
    <t>分類統計圖</t>
  </si>
  <si>
    <t>早餐</t>
  </si>
  <si>
    <t>中餐</t>
  </si>
  <si>
    <t>晚餐</t>
  </si>
  <si>
    <t>飲料</t>
  </si>
  <si>
    <t>保險(汽機車/房屋)</t>
  </si>
  <si>
    <t>治裝費</t>
  </si>
  <si>
    <t>【紀念日工作表使用說明】  ※以下為2008年行政院公佈之行政機關休假日
※註一：請輸入假日節日、公司休假日、紀念日之年月日及內容。
※註二：若沒有任何資訊，請不要填入資料！
※註三：請注意年度必須與本表當年度相符，否則無法正常顯示！</t>
  </si>
  <si>
    <t>除夕</t>
  </si>
  <si>
    <t>清潔費</t>
  </si>
  <si>
    <t>第4台收訊費用</t>
  </si>
  <si>
    <t>第4台收訊費用</t>
  </si>
  <si>
    <t>水費</t>
  </si>
  <si>
    <t>個人保險費(老公)</t>
  </si>
  <si>
    <t>個人保險費(老婆)</t>
  </si>
  <si>
    <t>薪水（妻）</t>
  </si>
  <si>
    <t>買菜費用</t>
  </si>
  <si>
    <t>買菜費用</t>
  </si>
  <si>
    <t>年終獎金</t>
  </si>
  <si>
    <t>定存</t>
  </si>
  <si>
    <t>定存</t>
  </si>
  <si>
    <t>行動電話費:</t>
  </si>
  <si>
    <t>國外基金存款</t>
  </si>
  <si>
    <t>國內基金存款</t>
  </si>
  <si>
    <t>國外基金存款</t>
  </si>
  <si>
    <t>國內基金存款</t>
  </si>
  <si>
    <t>房租</t>
  </si>
  <si>
    <t>房租</t>
  </si>
  <si>
    <t>雙十節</t>
  </si>
  <si>
    <r>
      <t>其他（</t>
    </r>
    <r>
      <rPr>
        <sz val="11"/>
        <rFont val="宋体"/>
        <family val="0"/>
      </rPr>
      <t>猫</t>
    </r>
    <r>
      <rPr>
        <sz val="11"/>
        <rFont val="新細明體"/>
        <family val="1"/>
      </rPr>
      <t>）</t>
    </r>
  </si>
  <si>
    <r>
      <t>免</t>
    </r>
    <r>
      <rPr>
        <sz val="10"/>
        <color indexed="10"/>
        <rFont val="宋体"/>
        <family val="0"/>
      </rPr>
      <t>费记账软件下载</t>
    </r>
  </si>
  <si>
    <r>
      <t>電子式家庭記帳簿 v2.0</t>
    </r>
    <r>
      <rPr>
        <b/>
        <sz val="12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本表由Microsoft範本中心所提供之版本改編重製</t>
    </r>
    <r>
      <rPr>
        <sz val="10"/>
        <rFont val="新細明體"/>
        <family val="1"/>
      </rPr>
      <t xml:space="preserve">
</t>
    </r>
    <r>
      <rPr>
        <b/>
        <sz val="9"/>
        <color indexed="12"/>
        <rFont val="新細明體"/>
        <family val="1"/>
      </rPr>
      <t>製作人：</t>
    </r>
    <r>
      <rPr>
        <sz val="9"/>
        <color indexed="48"/>
        <rFont val="新細明體"/>
        <family val="1"/>
      </rPr>
      <t>xingyusoft</t>
    </r>
  </si>
  <si>
    <t>免费记账软件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</si>
</sst>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"/>
    <numFmt numFmtId="177" formatCode="m/d;@"/>
    <numFmt numFmtId="178" formatCode="d"/>
    <numFmt numFmtId="179" formatCode="[$$-404]#,##0_);[Red]\([$$-404]#,##0\)"/>
    <numFmt numFmtId="180" formatCode="[$$-404]#,##0;[Red][$$-404]#,##0"/>
    <numFmt numFmtId="181" formatCode="yyyy/m/d;@"/>
  </numFmts>
  <fonts count="66">
    <font>
      <sz val="11"/>
      <name val="ＭＳ Ｐゴシック"/>
      <family val="2"/>
    </font>
    <font>
      <sz val="11"/>
      <color indexed="8"/>
      <name val="宋体"/>
      <family val="0"/>
    </font>
    <font>
      <sz val="6"/>
      <name val="ＭＳ Ｐゴシック"/>
      <family val="2"/>
    </font>
    <font>
      <sz val="11"/>
      <name val="新細明體"/>
      <family val="1"/>
    </font>
    <font>
      <sz val="11"/>
      <color indexed="9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u val="single"/>
      <sz val="11"/>
      <color indexed="12"/>
      <name val="ＭＳ Ｐゴシック"/>
      <family val="2"/>
    </font>
    <font>
      <b/>
      <sz val="14"/>
      <name val="新細明體"/>
      <family val="1"/>
    </font>
    <font>
      <sz val="11"/>
      <color indexed="10"/>
      <name val="新細明體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b/>
      <sz val="12"/>
      <color indexed="10"/>
      <name val="新細明體"/>
      <family val="1"/>
    </font>
    <font>
      <b/>
      <sz val="10"/>
      <color indexed="10"/>
      <name val="ＭＳ Ｐゴシック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  <font>
      <i/>
      <sz val="10"/>
      <color indexed="12"/>
      <name val="新細明體"/>
      <family val="1"/>
    </font>
    <font>
      <i/>
      <sz val="10"/>
      <color indexed="12"/>
      <name val="ＭＳ Ｐゴシック"/>
      <family val="2"/>
    </font>
    <font>
      <b/>
      <sz val="9"/>
      <name val="新細明體"/>
      <family val="1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b/>
      <sz val="11"/>
      <color indexed="9"/>
      <name val="ＭＳ Ｐゴシック"/>
      <family val="2"/>
    </font>
    <font>
      <b/>
      <sz val="11"/>
      <color indexed="9"/>
      <name val="新細明體"/>
      <family val="1"/>
    </font>
    <font>
      <b/>
      <sz val="11"/>
      <color indexed="10"/>
      <name val="新細明體"/>
      <family val="1"/>
    </font>
    <font>
      <sz val="11"/>
      <color indexed="12"/>
      <name val="新細明體"/>
      <family val="1"/>
    </font>
    <font>
      <b/>
      <sz val="12"/>
      <name val="新細明體"/>
      <family val="1"/>
    </font>
    <font>
      <b/>
      <sz val="12"/>
      <color indexed="9"/>
      <name val="新細明體"/>
      <family val="1"/>
    </font>
    <font>
      <b/>
      <sz val="11"/>
      <color indexed="62"/>
      <name val="新細明體"/>
      <family val="1"/>
    </font>
    <font>
      <b/>
      <sz val="9"/>
      <color indexed="12"/>
      <name val="新細明體"/>
      <family val="1"/>
    </font>
    <font>
      <sz val="9"/>
      <color indexed="48"/>
      <name val="新細明體"/>
      <family val="1"/>
    </font>
    <font>
      <b/>
      <sz val="12"/>
      <color indexed="12"/>
      <name val="新細明體"/>
      <family val="1"/>
    </font>
    <font>
      <b/>
      <sz val="10"/>
      <color indexed="20"/>
      <name val="新細明體"/>
      <family val="1"/>
    </font>
    <font>
      <u val="single"/>
      <sz val="11"/>
      <color indexed="9"/>
      <name val="ＭＳ Ｐゴシック"/>
      <family val="2"/>
    </font>
    <font>
      <u val="single"/>
      <sz val="11"/>
      <color indexed="10"/>
      <name val="ＭＳ Ｐゴシック"/>
      <family val="2"/>
    </font>
    <font>
      <u val="single"/>
      <sz val="11"/>
      <color indexed="63"/>
      <name val="ＭＳ Ｐゴシック"/>
      <family val="2"/>
    </font>
    <font>
      <u val="single"/>
      <sz val="11"/>
      <color indexed="63"/>
      <name val="新細明體"/>
      <family val="1"/>
    </font>
    <font>
      <u val="single"/>
      <sz val="11"/>
      <color indexed="18"/>
      <name val="ＭＳ Ｐゴシック"/>
      <family val="2"/>
    </font>
    <font>
      <sz val="10"/>
      <color indexed="10"/>
      <name val="新細明體"/>
      <family val="1"/>
    </font>
    <font>
      <sz val="11"/>
      <color indexed="44"/>
      <name val="新細明體"/>
      <family val="1"/>
    </font>
    <font>
      <sz val="8"/>
      <name val="新細明體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9.25"/>
      <color indexed="9"/>
      <name val="新細明體"/>
      <family val="1"/>
    </font>
    <font>
      <b/>
      <sz val="9.2"/>
      <color indexed="18"/>
      <name val="新細明體"/>
      <family val="1"/>
    </font>
    <font>
      <sz val="10"/>
      <color indexed="10"/>
      <name val="宋体"/>
      <family val="0"/>
    </font>
    <font>
      <u val="single"/>
      <sz val="11"/>
      <color indexed="36"/>
      <name val="ＭＳ Ｐゴシック"/>
      <family val="2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/>
      <bottom/>
    </border>
    <border>
      <left style="dashed">
        <color indexed="62"/>
      </left>
      <right style="thin">
        <color indexed="62"/>
      </right>
      <top style="thin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thin">
        <color indexed="62"/>
      </top>
      <bottom style="dashed">
        <color indexed="62"/>
      </bottom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medium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medium">
        <color indexed="54"/>
      </left>
      <right style="dashed">
        <color indexed="54"/>
      </right>
      <top/>
      <bottom style="dashed">
        <color indexed="54"/>
      </bottom>
    </border>
    <border>
      <left style="dashed">
        <color indexed="54"/>
      </left>
      <right style="medium">
        <color indexed="54"/>
      </right>
      <top/>
      <bottom style="dashed">
        <color indexed="54"/>
      </bottom>
    </border>
    <border>
      <left style="medium">
        <color indexed="62"/>
      </left>
      <right style="medium">
        <color indexed="62"/>
      </right>
      <top/>
      <bottom style="dashed">
        <color indexed="62"/>
      </bottom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</border>
    <border>
      <left style="medium">
        <color indexed="54"/>
      </left>
      <right style="dashed">
        <color indexed="54"/>
      </right>
      <top style="dashed">
        <color indexed="54"/>
      </top>
      <bottom style="hair">
        <color indexed="54"/>
      </bottom>
    </border>
    <border>
      <left style="dashed">
        <color indexed="54"/>
      </left>
      <right style="medium">
        <color indexed="54"/>
      </right>
      <top style="dashed">
        <color indexed="54"/>
      </top>
      <bottom style="hair">
        <color indexed="54"/>
      </bottom>
    </border>
    <border>
      <left style="medium">
        <color indexed="54"/>
      </left>
      <right style="hair">
        <color indexed="54"/>
      </right>
      <top style="hair">
        <color indexed="54"/>
      </top>
      <bottom style="medium">
        <color indexed="54"/>
      </bottom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</border>
    <border>
      <left style="medium">
        <color indexed="62"/>
      </left>
      <right style="dashed">
        <color indexed="62"/>
      </right>
      <top style="dashed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medium">
        <color indexed="62"/>
      </top>
      <bottom style="dashed">
        <color indexed="62"/>
      </bottom>
    </border>
    <border>
      <left style="medium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/>
    </border>
    <border>
      <left style="thin">
        <color indexed="62"/>
      </left>
      <right style="dashed">
        <color indexed="62"/>
      </right>
      <top style="dashed">
        <color indexed="62"/>
      </top>
      <bottom/>
    </border>
    <border>
      <left style="dashed">
        <color indexed="62"/>
      </left>
      <right style="medium">
        <color indexed="62"/>
      </right>
      <top style="dashed">
        <color indexed="62"/>
      </top>
      <bottom/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thin">
        <color indexed="62"/>
      </right>
      <top/>
      <bottom style="dashed">
        <color indexed="62"/>
      </bottom>
    </border>
    <border>
      <left style="thin">
        <color indexed="62"/>
      </left>
      <right style="dashed">
        <color indexed="62"/>
      </right>
      <top/>
      <bottom style="dashed">
        <color indexed="62"/>
      </bottom>
    </border>
    <border>
      <left style="dashed">
        <color indexed="62"/>
      </left>
      <right style="medium">
        <color indexed="62"/>
      </right>
      <top/>
      <bottom style="dashed">
        <color indexed="62"/>
      </bottom>
    </border>
    <border>
      <left style="medium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medium">
        <color indexed="62"/>
      </bottom>
    </border>
    <border>
      <left style="medium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dashed">
        <color indexed="62"/>
      </right>
      <top/>
      <bottom/>
    </border>
    <border>
      <left style="medium">
        <color indexed="62"/>
      </left>
      <right style="dashed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dashed">
        <color indexed="62"/>
      </right>
      <top/>
      <bottom/>
    </border>
    <border>
      <left style="thin">
        <color indexed="62"/>
      </left>
      <right style="dashed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medium">
        <color indexed="62"/>
      </right>
      <top/>
      <bottom/>
    </border>
    <border>
      <left style="dashed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/>
    </border>
    <border>
      <left style="dashed">
        <color indexed="62"/>
      </left>
      <right style="thin">
        <color indexed="62"/>
      </right>
      <top style="thin">
        <color indexed="62"/>
      </top>
      <bottom/>
    </border>
    <border>
      <left style="dashed">
        <color indexed="62"/>
      </left>
      <right style="thin">
        <color indexed="62"/>
      </right>
      <top/>
      <bottom/>
    </border>
    <border>
      <left style="dashed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dashed">
        <color indexed="62"/>
      </right>
      <top style="dashed">
        <color indexed="62"/>
      </top>
      <bottom/>
    </border>
    <border>
      <left style="medium">
        <color indexed="62"/>
      </left>
      <right style="dashed">
        <color indexed="62"/>
      </right>
      <top/>
      <bottom style="dashed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/>
    </border>
    <border>
      <left style="medium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</border>
    <border>
      <left style="dashed">
        <color indexed="54"/>
      </left>
      <right style="dashed">
        <color indexed="54"/>
      </right>
      <top/>
      <bottom style="dashed">
        <color indexed="54"/>
      </bottom>
    </border>
    <border>
      <left style="dashed">
        <color indexed="54"/>
      </left>
      <right style="dashed">
        <color indexed="54"/>
      </right>
      <top style="dashed">
        <color indexed="54"/>
      </top>
      <bottom style="hair">
        <color indexed="54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>
        <color indexed="62"/>
      </right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/>
      <top style="medium">
        <color indexed="62"/>
      </top>
      <bottom style="medium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62"/>
      </left>
      <right style="medium">
        <color indexed="62"/>
      </right>
      <top/>
      <bottom style="double">
        <color indexed="62"/>
      </bottom>
    </border>
    <border>
      <left style="medium">
        <color indexed="62"/>
      </left>
      <right style="medium">
        <color indexed="62"/>
      </right>
      <top style="thin"/>
      <bottom style="thin"/>
    </border>
    <border>
      <left style="medium">
        <color indexed="62"/>
      </left>
      <right style="medium">
        <color indexed="62"/>
      </right>
      <top style="dashed">
        <color indexed="62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medium">
        <color indexed="18"/>
      </left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 style="medium">
        <color indexed="18"/>
      </left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62"/>
      </left>
      <right/>
      <top style="medium">
        <color indexed="62"/>
      </top>
      <bottom/>
    </border>
    <border>
      <left/>
      <right style="medium">
        <color indexed="62"/>
      </right>
      <top style="medium">
        <color indexed="62"/>
      </top>
      <bottom/>
    </border>
    <border>
      <left style="medium">
        <color indexed="62"/>
      </left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  <border>
      <left/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/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16" borderId="5" applyNumberFormat="0" applyAlignment="0" applyProtection="0"/>
    <xf numFmtId="0" fontId="56" fillId="17" borderId="6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21" borderId="0" applyNumberFormat="0" applyBorder="0" applyAlignment="0" applyProtection="0"/>
    <xf numFmtId="0" fontId="51" fillId="22" borderId="0" applyNumberFormat="0" applyBorder="0" applyAlignment="0" applyProtection="0"/>
    <xf numFmtId="0" fontId="53" fillId="16" borderId="8" applyNumberFormat="0" applyAlignment="0" applyProtection="0"/>
    <xf numFmtId="0" fontId="52" fillId="7" borderId="5" applyNumberFormat="0" applyAlignment="0" applyProtection="0"/>
    <xf numFmtId="0" fontId="6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0">
    <xf numFmtId="0" fontId="0" fillId="0" borderId="0" xfId="0" applyAlignment="1">
      <alignment vertical="center"/>
    </xf>
    <xf numFmtId="38" fontId="3" fillId="0" borderId="0" xfId="51" applyFont="1" applyFill="1" applyAlignment="1">
      <alignment vertical="center"/>
    </xf>
    <xf numFmtId="14" fontId="4" fillId="0" borderId="0" xfId="51" applyNumberFormat="1" applyFont="1" applyFill="1" applyAlignment="1">
      <alignment vertical="center"/>
    </xf>
    <xf numFmtId="38" fontId="3" fillId="0" borderId="0" xfId="51" applyFont="1" applyAlignment="1">
      <alignment vertical="center"/>
    </xf>
    <xf numFmtId="0" fontId="5" fillId="0" borderId="0" xfId="51" applyNumberFormat="1" applyFont="1" applyFill="1" applyAlignment="1" applyProtection="1">
      <alignment vertical="center"/>
      <protection locked="0"/>
    </xf>
    <xf numFmtId="38" fontId="5" fillId="0" borderId="0" xfId="51" applyFont="1" applyFill="1" applyAlignment="1">
      <alignment vertical="center"/>
    </xf>
    <xf numFmtId="0" fontId="5" fillId="0" borderId="0" xfId="51" applyNumberFormat="1" applyFont="1" applyFill="1" applyAlignment="1">
      <alignment vertical="center"/>
    </xf>
    <xf numFmtId="38" fontId="3" fillId="0" borderId="10" xfId="51" applyFont="1" applyBorder="1" applyAlignment="1">
      <alignment vertical="center"/>
    </xf>
    <xf numFmtId="38" fontId="3" fillId="0" borderId="11" xfId="51" applyFont="1" applyBorder="1" applyAlignment="1">
      <alignment horizontal="left" vertical="center"/>
    </xf>
    <xf numFmtId="38" fontId="3" fillId="0" borderId="12" xfId="51" applyFont="1" applyBorder="1" applyAlignment="1" applyProtection="1">
      <alignment vertical="center"/>
      <protection locked="0"/>
    </xf>
    <xf numFmtId="38" fontId="7" fillId="0" borderId="13" xfId="51" applyFont="1" applyBorder="1" applyAlignment="1" applyProtection="1">
      <alignment vertical="center"/>
      <protection locked="0"/>
    </xf>
    <xf numFmtId="38" fontId="3" fillId="0" borderId="14" xfId="51" applyFont="1" applyBorder="1" applyAlignment="1" applyProtection="1">
      <alignment vertical="center"/>
      <protection locked="0"/>
    </xf>
    <xf numFmtId="38" fontId="4" fillId="18" borderId="15" xfId="51" applyFont="1" applyFill="1" applyBorder="1" applyAlignment="1">
      <alignment horizontal="center" vertical="center"/>
    </xf>
    <xf numFmtId="38" fontId="4" fillId="18" borderId="16" xfId="51" applyFont="1" applyFill="1" applyBorder="1" applyAlignment="1">
      <alignment horizontal="center" vertical="center"/>
    </xf>
    <xf numFmtId="38" fontId="4" fillId="18" borderId="17" xfId="51" applyFont="1" applyFill="1" applyBorder="1" applyAlignment="1">
      <alignment horizontal="center" vertical="center"/>
    </xf>
    <xf numFmtId="38" fontId="4" fillId="18" borderId="18" xfId="51" applyFont="1" applyFill="1" applyBorder="1" applyAlignment="1">
      <alignment horizontal="center" vertical="center"/>
    </xf>
    <xf numFmtId="38" fontId="4" fillId="18" borderId="19" xfId="51" applyFont="1" applyFill="1" applyBorder="1" applyAlignment="1">
      <alignment horizontal="center" vertical="center"/>
    </xf>
    <xf numFmtId="38" fontId="3" fillId="0" borderId="20" xfId="51" applyFont="1" applyBorder="1" applyAlignment="1" applyProtection="1">
      <alignment vertical="center"/>
      <protection locked="0"/>
    </xf>
    <xf numFmtId="38" fontId="7" fillId="0" borderId="21" xfId="51" applyFont="1" applyBorder="1" applyAlignment="1" applyProtection="1">
      <alignment vertical="center"/>
      <protection locked="0"/>
    </xf>
    <xf numFmtId="38" fontId="3" fillId="0" borderId="22" xfId="51" applyFont="1" applyBorder="1" applyAlignment="1" applyProtection="1">
      <alignment vertical="center"/>
      <protection locked="0"/>
    </xf>
    <xf numFmtId="38" fontId="3" fillId="0" borderId="23" xfId="51" applyFont="1" applyBorder="1" applyAlignment="1" applyProtection="1">
      <alignment vertical="center"/>
      <protection/>
    </xf>
    <xf numFmtId="177" fontId="3" fillId="0" borderId="24" xfId="51" applyNumberFormat="1" applyFont="1" applyBorder="1" applyAlignment="1" applyProtection="1">
      <alignment vertical="center"/>
      <protection locked="0"/>
    </xf>
    <xf numFmtId="38" fontId="3" fillId="0" borderId="25" xfId="51" applyFont="1" applyBorder="1" applyAlignment="1">
      <alignment horizontal="left" vertical="center"/>
    </xf>
    <xf numFmtId="177" fontId="3" fillId="0" borderId="26" xfId="51" applyNumberFormat="1" applyFont="1" applyBorder="1" applyAlignment="1" applyProtection="1">
      <alignment vertical="center"/>
      <protection locked="0"/>
    </xf>
    <xf numFmtId="38" fontId="3" fillId="0" borderId="27" xfId="51" applyFont="1" applyBorder="1" applyAlignment="1" applyProtection="1">
      <alignment vertical="center"/>
      <protection/>
    </xf>
    <xf numFmtId="177" fontId="3" fillId="0" borderId="28" xfId="51" applyNumberFormat="1" applyFont="1" applyBorder="1" applyAlignment="1" applyProtection="1">
      <alignment vertical="center"/>
      <protection locked="0"/>
    </xf>
    <xf numFmtId="38" fontId="3" fillId="8" borderId="29" xfId="51" applyFont="1" applyFill="1" applyBorder="1" applyAlignment="1">
      <alignment horizontal="center" vertical="center"/>
    </xf>
    <xf numFmtId="176" fontId="3" fillId="8" borderId="30" xfId="44" applyFont="1" applyFill="1" applyBorder="1" applyAlignment="1">
      <alignment vertical="center"/>
    </xf>
    <xf numFmtId="38" fontId="3" fillId="8" borderId="31" xfId="51" applyFont="1" applyFill="1" applyBorder="1" applyAlignment="1">
      <alignment horizontal="center" vertical="center"/>
    </xf>
    <xf numFmtId="38" fontId="3" fillId="0" borderId="0" xfId="51" applyFont="1" applyFill="1" applyBorder="1" applyAlignment="1">
      <alignment horizontal="center" vertical="center"/>
    </xf>
    <xf numFmtId="176" fontId="3" fillId="0" borderId="0" xfId="44" applyFont="1" applyFill="1" applyBorder="1" applyAlignment="1">
      <alignment vertical="center"/>
    </xf>
    <xf numFmtId="38" fontId="4" fillId="18" borderId="32" xfId="51" applyFont="1" applyFill="1" applyBorder="1" applyAlignment="1">
      <alignment horizontal="center" vertical="center"/>
    </xf>
    <xf numFmtId="38" fontId="3" fillId="0" borderId="33" xfId="51" applyFont="1" applyBorder="1" applyAlignment="1" applyProtection="1">
      <alignment vertical="center"/>
      <protection/>
    </xf>
    <xf numFmtId="38" fontId="3" fillId="0" borderId="34" xfId="51" applyFont="1" applyBorder="1" applyAlignment="1" applyProtection="1">
      <alignment vertical="center"/>
      <protection locked="0"/>
    </xf>
    <xf numFmtId="177" fontId="3" fillId="0" borderId="22" xfId="51" applyNumberFormat="1" applyFont="1" applyBorder="1" applyAlignment="1" applyProtection="1">
      <alignment vertical="center"/>
      <protection locked="0"/>
    </xf>
    <xf numFmtId="38" fontId="3" fillId="0" borderId="11" xfId="51" applyFont="1" applyBorder="1" applyAlignment="1">
      <alignment vertical="center"/>
    </xf>
    <xf numFmtId="38" fontId="3" fillId="0" borderId="35" xfId="51" applyFont="1" applyBorder="1" applyAlignment="1" applyProtection="1">
      <alignment vertical="center"/>
      <protection locked="0"/>
    </xf>
    <xf numFmtId="38" fontId="7" fillId="0" borderId="36" xfId="51" applyFont="1" applyBorder="1" applyAlignment="1" applyProtection="1">
      <alignment vertical="center"/>
      <protection locked="0"/>
    </xf>
    <xf numFmtId="38" fontId="3" fillId="0" borderId="37" xfId="51" applyFont="1" applyBorder="1" applyAlignment="1" applyProtection="1">
      <alignment vertical="center"/>
      <protection locked="0"/>
    </xf>
    <xf numFmtId="176" fontId="3" fillId="0" borderId="38" xfId="44" applyFont="1" applyFill="1" applyBorder="1" applyAlignment="1">
      <alignment horizontal="right" vertical="center"/>
    </xf>
    <xf numFmtId="38" fontId="3" fillId="0" borderId="39" xfId="51" applyFont="1" applyBorder="1" applyAlignment="1" applyProtection="1">
      <alignment vertical="center"/>
      <protection locked="0"/>
    </xf>
    <xf numFmtId="38" fontId="7" fillId="0" borderId="40" xfId="51" applyFont="1" applyBorder="1" applyAlignment="1" applyProtection="1">
      <alignment vertical="center"/>
      <protection locked="0"/>
    </xf>
    <xf numFmtId="38" fontId="3" fillId="0" borderId="41" xfId="51" applyFont="1" applyBorder="1" applyAlignment="1" applyProtection="1">
      <alignment vertical="center"/>
      <protection locked="0"/>
    </xf>
    <xf numFmtId="176" fontId="8" fillId="0" borderId="0" xfId="44" applyFont="1" applyFill="1" applyBorder="1" applyAlignment="1">
      <alignment horizontal="center" vertical="center"/>
    </xf>
    <xf numFmtId="38" fontId="3" fillId="0" borderId="42" xfId="51" applyFont="1" applyBorder="1" applyAlignment="1">
      <alignment vertical="center"/>
    </xf>
    <xf numFmtId="38" fontId="3" fillId="0" borderId="33" xfId="51" applyFont="1" applyBorder="1" applyAlignment="1" applyProtection="1">
      <alignment vertical="center"/>
      <protection locked="0"/>
    </xf>
    <xf numFmtId="38" fontId="3" fillId="0" borderId="11" xfId="51" applyFont="1" applyBorder="1" applyAlignment="1">
      <alignment vertical="center"/>
    </xf>
    <xf numFmtId="38" fontId="3" fillId="8" borderId="43" xfId="51" applyFont="1" applyFill="1" applyBorder="1" applyAlignment="1">
      <alignment vertical="center"/>
    </xf>
    <xf numFmtId="38" fontId="7" fillId="0" borderId="44" xfId="51" applyFont="1" applyBorder="1" applyAlignment="1" applyProtection="1">
      <alignment vertical="center"/>
      <protection locked="0"/>
    </xf>
    <xf numFmtId="38" fontId="3" fillId="0" borderId="45" xfId="51" applyFont="1" applyBorder="1" applyAlignment="1" applyProtection="1">
      <alignment vertical="center"/>
      <protection locked="0"/>
    </xf>
    <xf numFmtId="176" fontId="3" fillId="0" borderId="11" xfId="44" applyFont="1" applyFill="1" applyBorder="1" applyAlignment="1">
      <alignment horizontal="right" vertical="center"/>
    </xf>
    <xf numFmtId="176" fontId="3" fillId="0" borderId="46" xfId="44" applyFont="1" applyFill="1" applyBorder="1" applyAlignment="1">
      <alignment horizontal="right" vertical="center"/>
    </xf>
    <xf numFmtId="180" fontId="3" fillId="8" borderId="47" xfId="44" applyNumberFormat="1" applyFont="1" applyFill="1" applyBorder="1" applyAlignment="1">
      <alignment vertical="center"/>
    </xf>
    <xf numFmtId="38" fontId="7" fillId="0" borderId="48" xfId="51" applyFont="1" applyFill="1" applyBorder="1" applyAlignment="1">
      <alignment vertical="center"/>
    </xf>
    <xf numFmtId="176" fontId="7" fillId="0" borderId="49" xfId="44" applyFont="1" applyFill="1" applyBorder="1" applyAlignment="1" applyProtection="1">
      <alignment vertical="center"/>
      <protection locked="0"/>
    </xf>
    <xf numFmtId="176" fontId="3" fillId="0" borderId="50" xfId="44" applyFont="1" applyFill="1" applyBorder="1" applyAlignment="1">
      <alignment vertical="center"/>
    </xf>
    <xf numFmtId="179" fontId="7" fillId="0" borderId="51" xfId="51" applyNumberFormat="1" applyFont="1" applyFill="1" applyBorder="1" applyAlignment="1">
      <alignment vertical="center"/>
    </xf>
    <xf numFmtId="179" fontId="7" fillId="0" borderId="52" xfId="44" applyNumberFormat="1" applyFont="1" applyFill="1" applyBorder="1" applyAlignment="1" applyProtection="1">
      <alignment vertical="center"/>
      <protection locked="0"/>
    </xf>
    <xf numFmtId="179" fontId="3" fillId="0" borderId="53" xfId="44" applyNumberFormat="1" applyFont="1" applyFill="1" applyBorder="1" applyAlignment="1">
      <alignment vertical="center"/>
    </xf>
    <xf numFmtId="38" fontId="3" fillId="0" borderId="54" xfId="51" applyFont="1" applyBorder="1" applyAlignment="1">
      <alignment horizontal="center" vertical="center"/>
    </xf>
    <xf numFmtId="38" fontId="3" fillId="0" borderId="55" xfId="51" applyFont="1" applyBorder="1" applyAlignment="1">
      <alignment horizontal="center" vertical="center"/>
    </xf>
    <xf numFmtId="176" fontId="7" fillId="0" borderId="51" xfId="44" applyFont="1" applyFill="1" applyBorder="1" applyAlignment="1">
      <alignment vertical="center"/>
    </xf>
    <xf numFmtId="180" fontId="3" fillId="0" borderId="56" xfId="44" applyNumberFormat="1" applyFont="1" applyFill="1" applyBorder="1" applyAlignment="1">
      <alignment vertical="center"/>
    </xf>
    <xf numFmtId="179" fontId="3" fillId="0" borderId="56" xfId="44" applyNumberFormat="1" applyFont="1" applyFill="1" applyBorder="1" applyAlignment="1">
      <alignment vertical="center"/>
    </xf>
    <xf numFmtId="179" fontId="3" fillId="0" borderId="57" xfId="44" applyNumberFormat="1" applyFont="1" applyFill="1" applyBorder="1" applyAlignment="1" applyProtection="1">
      <alignment vertical="center"/>
      <protection locked="0"/>
    </xf>
    <xf numFmtId="38" fontId="3" fillId="0" borderId="58" xfId="51" applyFont="1" applyBorder="1" applyAlignment="1">
      <alignment horizontal="center" vertical="center"/>
    </xf>
    <xf numFmtId="180" fontId="3" fillId="0" borderId="59" xfId="44" applyNumberFormat="1" applyFont="1" applyFill="1" applyBorder="1" applyAlignment="1">
      <alignment vertical="center"/>
    </xf>
    <xf numFmtId="38" fontId="7" fillId="0" borderId="60" xfId="51" applyFont="1" applyBorder="1" applyAlignment="1" applyProtection="1">
      <alignment vertical="center"/>
      <protection locked="0"/>
    </xf>
    <xf numFmtId="38" fontId="3" fillId="0" borderId="61" xfId="51" applyFont="1" applyBorder="1" applyAlignment="1" applyProtection="1">
      <alignment vertical="center"/>
      <protection locked="0"/>
    </xf>
    <xf numFmtId="179" fontId="3" fillId="0" borderId="59" xfId="44" applyNumberFormat="1" applyFont="1" applyFill="1" applyBorder="1" applyAlignment="1">
      <alignment vertical="center"/>
    </xf>
    <xf numFmtId="179" fontId="3" fillId="0" borderId="62" xfId="44" applyNumberFormat="1" applyFont="1" applyFill="1" applyBorder="1" applyAlignment="1" applyProtection="1">
      <alignment vertical="center"/>
      <protection locked="0"/>
    </xf>
    <xf numFmtId="179" fontId="3" fillId="0" borderId="63" xfId="44" applyNumberFormat="1" applyFont="1" applyFill="1" applyBorder="1" applyAlignment="1">
      <alignment vertical="center"/>
    </xf>
    <xf numFmtId="38" fontId="3" fillId="0" borderId="64" xfId="51" applyFont="1" applyBorder="1" applyAlignment="1">
      <alignment horizontal="center" vertical="center"/>
    </xf>
    <xf numFmtId="38" fontId="7" fillId="0" borderId="33" xfId="51" applyFont="1" applyBorder="1" applyAlignment="1" applyProtection="1">
      <alignment vertical="center"/>
      <protection locked="0"/>
    </xf>
    <xf numFmtId="38" fontId="7" fillId="0" borderId="65" xfId="51" applyFont="1" applyBorder="1" applyAlignment="1" applyProtection="1">
      <alignment vertical="center"/>
      <protection locked="0"/>
    </xf>
    <xf numFmtId="176" fontId="7" fillId="0" borderId="48" xfId="44" applyFont="1" applyFill="1" applyBorder="1" applyAlignment="1">
      <alignment vertical="center"/>
    </xf>
    <xf numFmtId="38" fontId="7" fillId="0" borderId="66" xfId="51" applyFont="1" applyBorder="1" applyAlignment="1" applyProtection="1">
      <alignment vertical="center"/>
      <protection locked="0"/>
    </xf>
    <xf numFmtId="176" fontId="3" fillId="0" borderId="62" xfId="44" applyFont="1" applyFill="1" applyBorder="1" applyAlignment="1" applyProtection="1">
      <alignment vertical="center"/>
      <protection locked="0"/>
    </xf>
    <xf numFmtId="0" fontId="5" fillId="0" borderId="0" xfId="51" applyNumberFormat="1" applyFont="1" applyFill="1" applyAlignment="1" applyProtection="1">
      <alignment vertical="center"/>
      <protection/>
    </xf>
    <xf numFmtId="38" fontId="10" fillId="0" borderId="0" xfId="51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15" fillId="18" borderId="67" xfId="51" applyFont="1" applyFill="1" applyBorder="1" applyAlignment="1">
      <alignment horizontal="center" vertical="center"/>
    </xf>
    <xf numFmtId="38" fontId="16" fillId="7" borderId="68" xfId="51" applyFont="1" applyFill="1" applyBorder="1" applyAlignment="1">
      <alignment horizontal="center" vertical="center"/>
    </xf>
    <xf numFmtId="38" fontId="16" fillId="7" borderId="69" xfId="51" applyFont="1" applyFill="1" applyBorder="1" applyAlignment="1">
      <alignment horizontal="center" vertical="center"/>
    </xf>
    <xf numFmtId="0" fontId="13" fillId="24" borderId="70" xfId="0" applyFont="1" applyFill="1" applyBorder="1" applyAlignment="1">
      <alignment horizontal="center" vertical="center"/>
    </xf>
    <xf numFmtId="0" fontId="13" fillId="24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28" fillId="0" borderId="72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181" fontId="28" fillId="0" borderId="74" xfId="0" applyNumberFormat="1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181" fontId="11" fillId="0" borderId="72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181" fontId="11" fillId="0" borderId="74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8" fillId="22" borderId="71" xfId="0" applyFont="1" applyFill="1" applyBorder="1" applyAlignment="1">
      <alignment horizontal="center" vertical="center"/>
    </xf>
    <xf numFmtId="38" fontId="6" fillId="0" borderId="76" xfId="50" applyNumberFormat="1" applyFont="1" applyBorder="1" applyAlignment="1">
      <alignment vertical="center"/>
    </xf>
    <xf numFmtId="38" fontId="6" fillId="0" borderId="77" xfId="50" applyNumberFormat="1" applyFont="1" applyBorder="1" applyAlignment="1">
      <alignment vertical="center"/>
    </xf>
    <xf numFmtId="0" fontId="14" fillId="7" borderId="71" xfId="0" applyFont="1" applyFill="1" applyBorder="1" applyAlignment="1">
      <alignment horizontal="center" vertical="center"/>
    </xf>
    <xf numFmtId="38" fontId="6" fillId="0" borderId="78" xfId="50" applyNumberFormat="1" applyFont="1" applyBorder="1" applyAlignment="1">
      <alignment vertical="center"/>
    </xf>
    <xf numFmtId="0" fontId="23" fillId="18" borderId="7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18" borderId="80" xfId="40" applyFont="1" applyFill="1" applyBorder="1" applyAlignment="1" applyProtection="1">
      <alignment horizontal="center" vertical="center"/>
      <protection/>
    </xf>
    <xf numFmtId="0" fontId="24" fillId="18" borderId="8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9" fillId="22" borderId="81" xfId="4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181" fontId="11" fillId="0" borderId="82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181" fontId="28" fillId="0" borderId="82" xfId="0" applyNumberFormat="1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41" fillId="4" borderId="84" xfId="0" applyFont="1" applyFill="1" applyBorder="1" applyAlignment="1">
      <alignment horizontal="center" vertical="center"/>
    </xf>
    <xf numFmtId="38" fontId="4" fillId="25" borderId="85" xfId="44" applyNumberFormat="1" applyFont="1" applyFill="1" applyBorder="1" applyAlignment="1">
      <alignment vertical="center"/>
    </xf>
    <xf numFmtId="179" fontId="42" fillId="8" borderId="47" xfId="44" applyNumberFormat="1" applyFont="1" applyFill="1" applyBorder="1" applyAlignment="1">
      <alignment vertical="center"/>
    </xf>
    <xf numFmtId="38" fontId="4" fillId="0" borderId="86" xfId="51" applyFont="1" applyBorder="1" applyAlignment="1" applyProtection="1">
      <alignment vertical="center"/>
      <protection locked="0"/>
    </xf>
    <xf numFmtId="38" fontId="4" fillId="0" borderId="85" xfId="51" applyFont="1" applyBorder="1" applyAlignment="1" applyProtection="1">
      <alignment vertical="center"/>
      <protection locked="0"/>
    </xf>
    <xf numFmtId="38" fontId="4" fillId="0" borderId="87" xfId="51" applyFont="1" applyBorder="1" applyAlignment="1" applyProtection="1">
      <alignment vertical="center"/>
      <protection locked="0"/>
    </xf>
    <xf numFmtId="38" fontId="7" fillId="0" borderId="21" xfId="51" applyFont="1" applyBorder="1" applyAlignment="1" applyProtection="1">
      <alignment vertical="center" shrinkToFit="1"/>
      <protection locked="0"/>
    </xf>
    <xf numFmtId="178" fontId="5" fillId="25" borderId="88" xfId="51" applyNumberFormat="1" applyFont="1" applyFill="1" applyBorder="1" applyAlignment="1">
      <alignment horizontal="center" vertical="center"/>
    </xf>
    <xf numFmtId="38" fontId="6" fillId="25" borderId="89" xfId="51" applyFont="1" applyFill="1" applyBorder="1" applyAlignment="1">
      <alignment horizontal="left" vertical="center"/>
    </xf>
    <xf numFmtId="178" fontId="5" fillId="25" borderId="88" xfId="51" applyNumberFormat="1" applyFont="1" applyFill="1" applyBorder="1" applyAlignment="1" quotePrefix="1">
      <alignment horizontal="center" vertical="center"/>
    </xf>
    <xf numFmtId="38" fontId="6" fillId="25" borderId="90" xfId="51" applyFont="1" applyFill="1" applyBorder="1" applyAlignment="1">
      <alignment horizontal="left" vertical="center"/>
    </xf>
    <xf numFmtId="38" fontId="6" fillId="25" borderId="88" xfId="51" applyFont="1" applyFill="1" applyBorder="1" applyAlignment="1">
      <alignment horizontal="left" vertical="center"/>
    </xf>
    <xf numFmtId="178" fontId="5" fillId="25" borderId="91" xfId="51" applyNumberFormat="1" applyFont="1" applyFill="1" applyBorder="1" applyAlignment="1" quotePrefix="1">
      <alignment horizontal="center" vertical="center"/>
    </xf>
    <xf numFmtId="177" fontId="3" fillId="25" borderId="22" xfId="51" applyNumberFormat="1" applyFont="1" applyFill="1" applyBorder="1" applyAlignment="1" applyProtection="1">
      <alignment vertical="center"/>
      <protection locked="0"/>
    </xf>
    <xf numFmtId="10" fontId="6" fillId="0" borderId="75" xfId="0" applyNumberFormat="1" applyFont="1" applyBorder="1" applyAlignment="1">
      <alignment horizontal="center" vertical="center"/>
    </xf>
    <xf numFmtId="38" fontId="7" fillId="0" borderId="74" xfId="51" applyFont="1" applyBorder="1" applyAlignment="1" applyProtection="1">
      <alignment horizontal="center" vertical="center" shrinkToFit="1"/>
      <protection/>
    </xf>
    <xf numFmtId="0" fontId="23" fillId="18" borderId="92" xfId="0" applyFont="1" applyFill="1" applyBorder="1" applyAlignment="1">
      <alignment horizontal="center" vertical="center"/>
    </xf>
    <xf numFmtId="0" fontId="36" fillId="18" borderId="93" xfId="40" applyFont="1" applyFill="1" applyBorder="1" applyAlignment="1" applyProtection="1">
      <alignment horizontal="center" vertical="center"/>
      <protection/>
    </xf>
    <xf numFmtId="0" fontId="14" fillId="7" borderId="93" xfId="0" applyFont="1" applyFill="1" applyBorder="1" applyAlignment="1">
      <alignment horizontal="center" vertical="center"/>
    </xf>
    <xf numFmtId="0" fontId="18" fillId="4" borderId="94" xfId="0" applyFont="1" applyFill="1" applyBorder="1" applyAlignment="1">
      <alignment horizontal="center" vertical="center"/>
    </xf>
    <xf numFmtId="0" fontId="5" fillId="16" borderId="0" xfId="51" applyNumberFormat="1" applyFont="1" applyFill="1" applyAlignment="1" applyProtection="1">
      <alignment horizontal="center" vertical="center"/>
      <protection locked="0"/>
    </xf>
    <xf numFmtId="38" fontId="3" fillId="25" borderId="0" xfId="51" applyFont="1" applyFill="1" applyAlignment="1">
      <alignment vertical="center"/>
    </xf>
    <xf numFmtId="38" fontId="3" fillId="25" borderId="33" xfId="51" applyFont="1" applyFill="1" applyBorder="1" applyAlignment="1" applyProtection="1">
      <alignment vertical="center"/>
      <protection/>
    </xf>
    <xf numFmtId="38" fontId="3" fillId="25" borderId="34" xfId="51" applyFont="1" applyFill="1" applyBorder="1" applyAlignment="1" applyProtection="1">
      <alignment vertical="center"/>
      <protection locked="0"/>
    </xf>
    <xf numFmtId="38" fontId="3" fillId="25" borderId="25" xfId="51" applyFont="1" applyFill="1" applyBorder="1" applyAlignment="1">
      <alignment vertical="center"/>
    </xf>
    <xf numFmtId="38" fontId="7" fillId="25" borderId="33" xfId="51" applyFont="1" applyFill="1" applyBorder="1" applyAlignment="1" applyProtection="1">
      <alignment vertical="center"/>
      <protection locked="0"/>
    </xf>
    <xf numFmtId="38" fontId="3" fillId="25" borderId="20" xfId="51" applyFont="1" applyFill="1" applyBorder="1" applyAlignment="1" applyProtection="1">
      <alignment vertical="center"/>
      <protection locked="0"/>
    </xf>
    <xf numFmtId="38" fontId="7" fillId="25" borderId="21" xfId="51" applyFont="1" applyFill="1" applyBorder="1" applyAlignment="1" applyProtection="1">
      <alignment vertical="center"/>
      <protection locked="0"/>
    </xf>
    <xf numFmtId="38" fontId="3" fillId="25" borderId="22" xfId="51" applyFont="1" applyFill="1" applyBorder="1" applyAlignment="1" applyProtection="1">
      <alignment vertical="center"/>
      <protection locked="0"/>
    </xf>
    <xf numFmtId="38" fontId="3" fillId="25" borderId="42" xfId="51" applyFont="1" applyFill="1" applyBorder="1" applyAlignment="1">
      <alignment vertical="center"/>
    </xf>
    <xf numFmtId="176" fontId="8" fillId="25" borderId="0" xfId="44" applyFont="1" applyFill="1" applyBorder="1" applyAlignment="1">
      <alignment horizontal="center" vertical="center"/>
    </xf>
    <xf numFmtId="38" fontId="43" fillId="25" borderId="21" xfId="51" applyFont="1" applyFill="1" applyBorder="1" applyAlignment="1" applyProtection="1">
      <alignment vertical="center"/>
      <protection locked="0"/>
    </xf>
    <xf numFmtId="38" fontId="3" fillId="0" borderId="95" xfId="51" applyFont="1" applyFill="1" applyBorder="1" applyAlignment="1">
      <alignment horizontal="right" vertical="center"/>
    </xf>
    <xf numFmtId="38" fontId="3" fillId="0" borderId="96" xfId="51" applyFont="1" applyBorder="1" applyAlignment="1">
      <alignment vertical="center"/>
    </xf>
    <xf numFmtId="38" fontId="3" fillId="0" borderId="97" xfId="51" applyFont="1" applyBorder="1" applyAlignment="1">
      <alignment vertical="center"/>
    </xf>
    <xf numFmtId="38" fontId="7" fillId="25" borderId="74" xfId="51" applyFont="1" applyFill="1" applyBorder="1" applyAlignment="1">
      <alignment horizontal="center" vertical="center" shrinkToFit="1"/>
    </xf>
    <xf numFmtId="38" fontId="7" fillId="25" borderId="74" xfId="51" applyFont="1" applyFill="1" applyBorder="1" applyAlignment="1" applyProtection="1">
      <alignment horizontal="center" vertical="center" shrinkToFit="1"/>
      <protection/>
    </xf>
    <xf numFmtId="38" fontId="3" fillId="0" borderId="74" xfId="51" applyFont="1" applyBorder="1" applyAlignment="1" applyProtection="1">
      <alignment horizontal="center" vertical="center"/>
      <protection/>
    </xf>
    <xf numFmtId="38" fontId="3" fillId="0" borderId="98" xfId="51" applyFont="1" applyBorder="1" applyAlignment="1" applyProtection="1">
      <alignment vertical="center"/>
      <protection/>
    </xf>
    <xf numFmtId="38" fontId="6" fillId="0" borderId="99" xfId="50" applyNumberFormat="1" applyFont="1" applyBorder="1" applyAlignment="1">
      <alignment vertical="center"/>
    </xf>
    <xf numFmtId="10" fontId="6" fillId="0" borderId="100" xfId="0" applyNumberFormat="1" applyFont="1" applyBorder="1" applyAlignment="1">
      <alignment horizontal="center" vertical="center"/>
    </xf>
    <xf numFmtId="38" fontId="4" fillId="18" borderId="92" xfId="51" applyFont="1" applyFill="1" applyBorder="1" applyAlignment="1">
      <alignment horizontal="center" vertical="center"/>
    </xf>
    <xf numFmtId="38" fontId="4" fillId="18" borderId="94" xfId="51" applyFont="1" applyFill="1" applyBorder="1" applyAlignment="1">
      <alignment horizontal="center" vertical="center"/>
    </xf>
    <xf numFmtId="38" fontId="3" fillId="0" borderId="74" xfId="51" applyFont="1" applyFill="1" applyBorder="1" applyAlignment="1">
      <alignment horizontal="center" vertical="center"/>
    </xf>
    <xf numFmtId="38" fontId="3" fillId="0" borderId="75" xfId="44" applyNumberFormat="1" applyFont="1" applyFill="1" applyBorder="1" applyAlignment="1">
      <alignment vertical="center"/>
    </xf>
    <xf numFmtId="38" fontId="3" fillId="0" borderId="75" xfId="51" applyFont="1" applyBorder="1" applyAlignment="1">
      <alignment vertical="center"/>
    </xf>
    <xf numFmtId="38" fontId="3" fillId="0" borderId="74" xfId="51" applyFont="1" applyBorder="1" applyAlignment="1" applyProtection="1">
      <alignment horizontal="center" vertical="center" wrapText="1"/>
      <protection/>
    </xf>
    <xf numFmtId="38" fontId="3" fillId="0" borderId="74" xfId="51" applyFont="1" applyBorder="1" applyAlignment="1">
      <alignment horizontal="center" vertical="center"/>
    </xf>
    <xf numFmtId="38" fontId="3" fillId="0" borderId="74" xfId="51" applyFont="1" applyBorder="1" applyAlignment="1" applyProtection="1">
      <alignment horizontal="right" vertical="center" wrapText="1"/>
      <protection/>
    </xf>
    <xf numFmtId="38" fontId="3" fillId="8" borderId="98" xfId="51" applyFont="1" applyFill="1" applyBorder="1" applyAlignment="1">
      <alignment horizontal="center" vertical="center"/>
    </xf>
    <xf numFmtId="179" fontId="3" fillId="8" borderId="100" xfId="44" applyNumberFormat="1" applyFont="1" applyFill="1" applyBorder="1" applyAlignment="1">
      <alignment vertical="center"/>
    </xf>
    <xf numFmtId="38" fontId="3" fillId="0" borderId="75" xfId="44" applyNumberFormat="1" applyFont="1" applyFill="1" applyBorder="1" applyAlignment="1">
      <alignment horizontal="center" vertical="center"/>
    </xf>
    <xf numFmtId="38" fontId="3" fillId="0" borderId="75" xfId="51" applyFont="1" applyBorder="1" applyAlignment="1">
      <alignment horizontal="center" vertical="center"/>
    </xf>
    <xf numFmtId="179" fontId="3" fillId="8" borderId="100" xfId="44" applyNumberFormat="1" applyFont="1" applyFill="1" applyBorder="1" applyAlignment="1">
      <alignment horizontal="center" vertical="center"/>
    </xf>
    <xf numFmtId="38" fontId="7" fillId="0" borderId="101" xfId="51" applyFont="1" applyBorder="1" applyAlignment="1" applyProtection="1">
      <alignment vertical="center"/>
      <protection locked="0"/>
    </xf>
    <xf numFmtId="38" fontId="3" fillId="0" borderId="86" xfId="51" applyFont="1" applyBorder="1" applyAlignment="1" applyProtection="1">
      <alignment vertical="center"/>
      <protection locked="0"/>
    </xf>
    <xf numFmtId="38" fontId="3" fillId="0" borderId="85" xfId="51" applyFont="1" applyBorder="1" applyAlignment="1" applyProtection="1">
      <alignment vertical="center"/>
      <protection locked="0"/>
    </xf>
    <xf numFmtId="38" fontId="3" fillId="0" borderId="25" xfId="51" applyFont="1" applyBorder="1" applyAlignment="1">
      <alignment horizontal="left" vertical="center"/>
    </xf>
    <xf numFmtId="0" fontId="30" fillId="18" borderId="70" xfId="0" applyFont="1" applyFill="1" applyBorder="1" applyAlignment="1">
      <alignment horizontal="center" vertical="center"/>
    </xf>
    <xf numFmtId="0" fontId="25" fillId="18" borderId="102" xfId="0" applyFont="1" applyFill="1" applyBorder="1" applyAlignment="1">
      <alignment vertical="center"/>
    </xf>
    <xf numFmtId="0" fontId="31" fillId="22" borderId="103" xfId="0" applyFont="1" applyFill="1" applyBorder="1" applyAlignment="1">
      <alignment vertical="center" wrapText="1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14" fillId="4" borderId="103" xfId="0" applyFont="1" applyFill="1" applyBorder="1" applyAlignment="1">
      <alignment vertical="center" wrapText="1"/>
    </xf>
    <xf numFmtId="0" fontId="37" fillId="7" borderId="76" xfId="40" applyFont="1" applyFill="1" applyBorder="1" applyAlignment="1" applyProtection="1">
      <alignment horizontal="center" vertical="center"/>
      <protection/>
    </xf>
    <xf numFmtId="0" fontId="38" fillId="8" borderId="76" xfId="40" applyFont="1" applyFill="1" applyBorder="1" applyAlignment="1" applyProtection="1">
      <alignment horizontal="center" vertical="center"/>
      <protection/>
    </xf>
    <xf numFmtId="0" fontId="40" fillId="4" borderId="76" xfId="40" applyFont="1" applyFill="1" applyBorder="1" applyAlignment="1" applyProtection="1">
      <alignment horizontal="center" vertical="center"/>
      <protection/>
    </xf>
    <xf numFmtId="0" fontId="9" fillId="4" borderId="111" xfId="40" applyFill="1" applyBorder="1" applyAlignment="1" applyProtection="1">
      <alignment vertical="center"/>
      <protection/>
    </xf>
    <xf numFmtId="0" fontId="9" fillId="4" borderId="111" xfId="40" applyFill="1" applyBorder="1" applyAlignment="1">
      <alignment vertical="center"/>
    </xf>
    <xf numFmtId="0" fontId="9" fillId="4" borderId="112" xfId="40" applyFill="1" applyBorder="1" applyAlignment="1">
      <alignment vertical="center"/>
    </xf>
    <xf numFmtId="178" fontId="14" fillId="0" borderId="113" xfId="51" applyNumberFormat="1" applyFont="1" applyBorder="1" applyAlignment="1">
      <alignment horizontal="center" vertical="center"/>
    </xf>
    <xf numFmtId="178" fontId="17" fillId="0" borderId="113" xfId="0" applyNumberFormat="1" applyFont="1" applyBorder="1" applyAlignment="1">
      <alignment vertical="center"/>
    </xf>
    <xf numFmtId="38" fontId="3" fillId="0" borderId="114" xfId="51" applyFont="1" applyFill="1" applyBorder="1" applyAlignment="1">
      <alignment vertical="top" wrapText="1"/>
    </xf>
    <xf numFmtId="38" fontId="3" fillId="0" borderId="115" xfId="51" applyFont="1" applyFill="1" applyBorder="1" applyAlignment="1">
      <alignment vertical="top" wrapText="1"/>
    </xf>
    <xf numFmtId="38" fontId="3" fillId="0" borderId="116" xfId="51" applyFont="1" applyFill="1" applyBorder="1" applyAlignment="1">
      <alignment vertical="top" wrapText="1"/>
    </xf>
    <xf numFmtId="38" fontId="3" fillId="0" borderId="117" xfId="51" applyFont="1" applyFill="1" applyBorder="1" applyAlignment="1">
      <alignment vertical="top" wrapText="1"/>
    </xf>
    <xf numFmtId="38" fontId="3" fillId="0" borderId="118" xfId="51" applyFont="1" applyFill="1" applyBorder="1" applyAlignment="1">
      <alignment vertical="top" wrapText="1"/>
    </xf>
    <xf numFmtId="38" fontId="3" fillId="0" borderId="119" xfId="51" applyFont="1" applyFill="1" applyBorder="1" applyAlignment="1">
      <alignment vertical="top" wrapText="1"/>
    </xf>
    <xf numFmtId="14" fontId="4" fillId="0" borderId="0" xfId="51" applyNumberFormat="1" applyFont="1" applyFill="1" applyAlignment="1">
      <alignment horizontal="center" vertical="center"/>
    </xf>
    <xf numFmtId="38" fontId="3" fillId="0" borderId="11" xfId="51" applyFont="1" applyBorder="1" applyAlignment="1">
      <alignment horizontal="left" vertical="center"/>
    </xf>
    <xf numFmtId="179" fontId="8" fillId="25" borderId="120" xfId="44" applyNumberFormat="1" applyFont="1" applyFill="1" applyBorder="1" applyAlignment="1">
      <alignment horizontal="center" vertical="center"/>
    </xf>
    <xf numFmtId="179" fontId="8" fillId="25" borderId="121" xfId="44" applyNumberFormat="1" applyFont="1" applyFill="1" applyBorder="1" applyAlignment="1">
      <alignment horizontal="center" vertical="center"/>
    </xf>
    <xf numFmtId="179" fontId="8" fillId="25" borderId="122" xfId="44" applyNumberFormat="1" applyFont="1" applyFill="1" applyBorder="1" applyAlignment="1">
      <alignment horizontal="center" vertical="center"/>
    </xf>
    <xf numFmtId="179" fontId="8" fillId="25" borderId="123" xfId="44" applyNumberFormat="1" applyFont="1" applyFill="1" applyBorder="1" applyAlignment="1">
      <alignment horizontal="center" vertical="center"/>
    </xf>
    <xf numFmtId="38" fontId="3" fillId="0" borderId="97" xfId="51" applyFont="1" applyBorder="1" applyAlignment="1">
      <alignment horizontal="left" vertical="center"/>
    </xf>
    <xf numFmtId="179" fontId="8" fillId="8" borderId="120" xfId="44" applyNumberFormat="1" applyFont="1" applyFill="1" applyBorder="1" applyAlignment="1">
      <alignment horizontal="center" vertical="center"/>
    </xf>
    <xf numFmtId="179" fontId="8" fillId="8" borderId="121" xfId="44" applyNumberFormat="1" applyFont="1" applyFill="1" applyBorder="1" applyAlignment="1">
      <alignment horizontal="center" vertical="center"/>
    </xf>
    <xf numFmtId="179" fontId="8" fillId="8" borderId="122" xfId="44" applyNumberFormat="1" applyFont="1" applyFill="1" applyBorder="1" applyAlignment="1">
      <alignment horizontal="center" vertical="center"/>
    </xf>
    <xf numFmtId="179" fontId="8" fillId="8" borderId="123" xfId="44" applyNumberFormat="1" applyFont="1" applyFill="1" applyBorder="1" applyAlignment="1">
      <alignment horizontal="center" vertical="center"/>
    </xf>
    <xf numFmtId="178" fontId="14" fillId="0" borderId="124" xfId="51" applyNumberFormat="1" applyFont="1" applyBorder="1" applyAlignment="1">
      <alignment horizontal="center" vertical="center"/>
    </xf>
    <xf numFmtId="178" fontId="20" fillId="0" borderId="125" xfId="51" applyNumberFormat="1" applyFont="1" applyBorder="1" applyAlignment="1">
      <alignment horizontal="center" vertical="center"/>
    </xf>
    <xf numFmtId="178" fontId="21" fillId="0" borderId="125" xfId="0" applyNumberFormat="1" applyFont="1" applyBorder="1" applyAlignment="1">
      <alignment vertical="center"/>
    </xf>
    <xf numFmtId="178" fontId="17" fillId="0" borderId="126" xfId="0" applyNumberFormat="1" applyFont="1" applyBorder="1" applyAlignment="1">
      <alignment vertical="center"/>
    </xf>
    <xf numFmtId="178" fontId="20" fillId="0" borderId="127" xfId="51" applyNumberFormat="1" applyFont="1" applyBorder="1" applyAlignment="1">
      <alignment horizontal="center" vertical="center"/>
    </xf>
    <xf numFmtId="178" fontId="20" fillId="0" borderId="128" xfId="51" applyNumberFormat="1" applyFont="1" applyBorder="1" applyAlignment="1">
      <alignment horizontal="center" vertical="center"/>
    </xf>
    <xf numFmtId="0" fontId="9" fillId="22" borderId="84" xfId="40" applyFill="1" applyBorder="1" applyAlignment="1" applyProtection="1">
      <alignment horizontal="center" vertical="center"/>
      <protection/>
    </xf>
    <xf numFmtId="0" fontId="9" fillId="22" borderId="111" xfId="40" applyFill="1" applyBorder="1" applyAlignment="1" applyProtection="1">
      <alignment vertical="center"/>
      <protection/>
    </xf>
    <xf numFmtId="0" fontId="9" fillId="22" borderId="112" xfId="40" applyFill="1" applyBorder="1" applyAlignment="1" applyProtection="1">
      <alignment vertical="center"/>
      <protection/>
    </xf>
    <xf numFmtId="0" fontId="26" fillId="18" borderId="0" xfId="0" applyFont="1" applyFill="1" applyAlignment="1">
      <alignment vertical="center" wrapText="1"/>
    </xf>
    <xf numFmtId="0" fontId="25" fillId="18" borderId="0" xfId="0" applyFont="1" applyFill="1" applyAlignment="1">
      <alignment vertical="center" wrapText="1"/>
    </xf>
    <xf numFmtId="0" fontId="27" fillId="22" borderId="129" xfId="0" applyFont="1" applyFill="1" applyBorder="1" applyAlignment="1">
      <alignment horizontal="center" vertical="center"/>
    </xf>
    <xf numFmtId="0" fontId="0" fillId="22" borderId="77" xfId="0" applyFont="1" applyFill="1" applyBorder="1" applyAlignment="1">
      <alignment vertical="center"/>
    </xf>
    <xf numFmtId="0" fontId="27" fillId="22" borderId="130" xfId="0" applyFont="1" applyFill="1" applyBorder="1" applyAlignment="1">
      <alignment horizontal="center" vertical="center"/>
    </xf>
    <xf numFmtId="0" fontId="0" fillId="22" borderId="131" xfId="0" applyFont="1" applyFill="1" applyBorder="1" applyAlignment="1">
      <alignment horizontal="center" vertical="center"/>
    </xf>
    <xf numFmtId="0" fontId="9" fillId="22" borderId="84" xfId="40" applyFill="1" applyBorder="1" applyAlignment="1" applyProtection="1">
      <alignment horizontal="center" vertical="center" wrapText="1"/>
      <protection/>
    </xf>
    <xf numFmtId="0" fontId="9" fillId="22" borderId="111" xfId="40" applyFill="1" applyBorder="1" applyAlignment="1" applyProtection="1">
      <alignment horizontal="center" vertical="center" wrapText="1"/>
      <protection/>
    </xf>
    <xf numFmtId="0" fontId="9" fillId="22" borderId="112" xfId="40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FFFF"/>
                </a:solidFill>
              </a:rPr>
              <a:t>各項支出分類統計圖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44275"/>
          <c:w val="0.46275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'年度總表'!$B$14:$B$39</c:f>
              <c:strCache/>
            </c:strRef>
          </c:cat>
          <c:val>
            <c:numRef>
              <c:f>'年度總表'!$P$14:$P$39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175"/>
          <c:y val="0.192"/>
          <c:w val="0.97325"/>
          <c:h val="0.3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925" b="1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9525</xdr:rowOff>
    </xdr:from>
    <xdr:to>
      <xdr:col>15</xdr:col>
      <xdr:colOff>0</xdr:colOff>
      <xdr:row>61</xdr:row>
      <xdr:rowOff>0</xdr:rowOff>
    </xdr:to>
    <xdr:graphicFrame>
      <xdr:nvGraphicFramePr>
        <xdr:cNvPr id="1" name="Chart 2"/>
        <xdr:cNvGraphicFramePr/>
      </xdr:nvGraphicFramePr>
      <xdr:xfrm>
        <a:off x="95250" y="7477125"/>
        <a:ext cx="82772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ntify.idv.tw/bbs/" TargetMode="External" /><Relationship Id="rId2" Type="http://schemas.openxmlformats.org/officeDocument/2006/relationships/hyperlink" Target="http://www.xingyusoft.cn/chs/index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P41"/>
  <sheetViews>
    <sheetView tabSelected="1"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6" sqref="T6"/>
    </sheetView>
  </sheetViews>
  <sheetFormatPr defaultColWidth="9.00390625" defaultRowHeight="13.5"/>
  <cols>
    <col min="1" max="1" width="1.12109375" style="81" customWidth="1"/>
    <col min="2" max="2" width="12.625" style="81" customWidth="1"/>
    <col min="3" max="14" width="7.125" style="81" customWidth="1"/>
    <col min="15" max="15" width="10.625" style="81" customWidth="1"/>
    <col min="16" max="16384" width="9.00390625" style="81" customWidth="1"/>
  </cols>
  <sheetData>
    <row r="1" ht="14.25" customHeight="1" thickBot="1"/>
    <row r="2" spans="2:16" ht="14.25" customHeight="1">
      <c r="B2" s="177" t="s">
        <v>110</v>
      </c>
      <c r="C2" s="178"/>
      <c r="D2" s="178"/>
      <c r="E2" s="178"/>
      <c r="F2" s="179"/>
      <c r="G2" s="109"/>
      <c r="H2" s="187" t="s">
        <v>75</v>
      </c>
      <c r="I2" s="187"/>
      <c r="J2" s="110"/>
      <c r="K2" s="186" t="s">
        <v>73</v>
      </c>
      <c r="L2" s="178"/>
      <c r="M2" s="178"/>
      <c r="N2" s="178"/>
      <c r="O2" s="178"/>
      <c r="P2" s="179"/>
    </row>
    <row r="3" spans="2:16" ht="14.25" customHeight="1">
      <c r="B3" s="180"/>
      <c r="C3" s="181"/>
      <c r="D3" s="181"/>
      <c r="E3" s="181"/>
      <c r="F3" s="182"/>
      <c r="G3" s="109"/>
      <c r="H3" s="188" t="s">
        <v>76</v>
      </c>
      <c r="I3" s="188"/>
      <c r="J3" s="106"/>
      <c r="K3" s="180"/>
      <c r="L3" s="181"/>
      <c r="M3" s="181"/>
      <c r="N3" s="181"/>
      <c r="O3" s="181"/>
      <c r="P3" s="182"/>
    </row>
    <row r="4" spans="2:16" ht="14.25" customHeight="1" thickBot="1">
      <c r="B4" s="183"/>
      <c r="C4" s="184"/>
      <c r="D4" s="184"/>
      <c r="E4" s="184"/>
      <c r="F4" s="185"/>
      <c r="G4" s="109"/>
      <c r="H4" s="189" t="s">
        <v>79</v>
      </c>
      <c r="I4" s="189"/>
      <c r="J4" s="106"/>
      <c r="K4" s="180"/>
      <c r="L4" s="181"/>
      <c r="M4" s="181"/>
      <c r="N4" s="181"/>
      <c r="O4" s="181"/>
      <c r="P4" s="182"/>
    </row>
    <row r="5" spans="2:16" ht="14.25" customHeight="1" thickBot="1">
      <c r="B5" s="117" t="s">
        <v>109</v>
      </c>
      <c r="C5" s="190" t="s">
        <v>111</v>
      </c>
      <c r="D5" s="191"/>
      <c r="E5" s="191"/>
      <c r="F5" s="192"/>
      <c r="J5" s="106"/>
      <c r="K5" s="180"/>
      <c r="L5" s="181"/>
      <c r="M5" s="181"/>
      <c r="N5" s="181"/>
      <c r="O5" s="181"/>
      <c r="P5" s="182"/>
    </row>
    <row r="6" spans="2:16" ht="14.25" customHeight="1" thickBot="1">
      <c r="B6" s="175" t="s">
        <v>70</v>
      </c>
      <c r="C6" s="176"/>
      <c r="D6" s="176"/>
      <c r="E6" s="176"/>
      <c r="F6" s="98">
        <v>2011</v>
      </c>
      <c r="J6" s="106"/>
      <c r="K6" s="180"/>
      <c r="L6" s="181"/>
      <c r="M6" s="181"/>
      <c r="N6" s="181"/>
      <c r="O6" s="181"/>
      <c r="P6" s="182"/>
    </row>
    <row r="7" spans="10:16" ht="14.25" customHeight="1" thickBot="1">
      <c r="J7" s="105"/>
      <c r="K7" s="183"/>
      <c r="L7" s="184"/>
      <c r="M7" s="184"/>
      <c r="N7" s="184"/>
      <c r="O7" s="184"/>
      <c r="P7" s="185"/>
    </row>
    <row r="8" spans="2:3" ht="14.25" customHeight="1" thickBot="1">
      <c r="B8" s="104" t="s">
        <v>67</v>
      </c>
      <c r="C8" s="97"/>
    </row>
    <row r="9" spans="2:15" ht="14.25" customHeight="1" thickBot="1">
      <c r="B9" s="108"/>
      <c r="C9" s="107" t="s">
        <v>74</v>
      </c>
      <c r="D9" s="107" t="s">
        <v>54</v>
      </c>
      <c r="E9" s="107" t="s">
        <v>55</v>
      </c>
      <c r="F9" s="107" t="s">
        <v>56</v>
      </c>
      <c r="G9" s="107" t="s">
        <v>57</v>
      </c>
      <c r="H9" s="107" t="s">
        <v>58</v>
      </c>
      <c r="I9" s="107" t="s">
        <v>59</v>
      </c>
      <c r="J9" s="107" t="s">
        <v>60</v>
      </c>
      <c r="K9" s="107" t="s">
        <v>61</v>
      </c>
      <c r="L9" s="107" t="s">
        <v>62</v>
      </c>
      <c r="M9" s="107" t="s">
        <v>63</v>
      </c>
      <c r="N9" s="107" t="s">
        <v>64</v>
      </c>
      <c r="O9" s="101" t="s">
        <v>66</v>
      </c>
    </row>
    <row r="10" spans="2:15" ht="14.25" customHeight="1" thickBot="1">
      <c r="B10" s="103" t="s">
        <v>69</v>
      </c>
      <c r="C10" s="102">
        <f>'1月'!$F$29</f>
        <v>2990</v>
      </c>
      <c r="D10" s="102">
        <f>'2月'!$F$28</f>
        <v>0</v>
      </c>
      <c r="E10" s="102">
        <f>'3月'!$F$28</f>
        <v>0</v>
      </c>
      <c r="F10" s="102">
        <f>'4月'!$F$28</f>
        <v>0</v>
      </c>
      <c r="G10" s="102">
        <f>'5月'!$F$28</f>
        <v>0</v>
      </c>
      <c r="H10" s="102">
        <f>'6月'!$F$28</f>
        <v>0</v>
      </c>
      <c r="I10" s="102">
        <f>'7月'!$F$28</f>
        <v>0</v>
      </c>
      <c r="J10" s="102">
        <f>'8月'!$F$28</f>
        <v>0</v>
      </c>
      <c r="K10" s="102">
        <f>'9月'!$F$28</f>
        <v>0</v>
      </c>
      <c r="L10" s="102">
        <f>'10月'!$F$28</f>
        <v>0</v>
      </c>
      <c r="M10" s="102">
        <f>'11月'!$F$28</f>
        <v>0</v>
      </c>
      <c r="N10" s="102">
        <f>'12月'!$F$28</f>
        <v>-75</v>
      </c>
      <c r="O10" s="100">
        <f>SUM(C10:N10)</f>
        <v>2915</v>
      </c>
    </row>
    <row r="11" ht="14.25" customHeight="1"/>
    <row r="12" spans="2:3" ht="14.25" customHeight="1" thickBot="1">
      <c r="B12" s="104" t="s">
        <v>68</v>
      </c>
      <c r="C12" s="97"/>
    </row>
    <row r="13" spans="2:16" ht="14.25" customHeight="1">
      <c r="B13" s="133" t="s">
        <v>71</v>
      </c>
      <c r="C13" s="134" t="s">
        <v>74</v>
      </c>
      <c r="D13" s="134" t="s">
        <v>54</v>
      </c>
      <c r="E13" s="134" t="s">
        <v>55</v>
      </c>
      <c r="F13" s="134" t="s">
        <v>56</v>
      </c>
      <c r="G13" s="134" t="s">
        <v>57</v>
      </c>
      <c r="H13" s="134" t="s">
        <v>58</v>
      </c>
      <c r="I13" s="134" t="s">
        <v>59</v>
      </c>
      <c r="J13" s="134" t="s">
        <v>60</v>
      </c>
      <c r="K13" s="134" t="s">
        <v>61</v>
      </c>
      <c r="L13" s="134" t="s">
        <v>62</v>
      </c>
      <c r="M13" s="134" t="s">
        <v>63</v>
      </c>
      <c r="N13" s="134" t="s">
        <v>64</v>
      </c>
      <c r="O13" s="135" t="s">
        <v>66</v>
      </c>
      <c r="P13" s="136" t="s">
        <v>72</v>
      </c>
    </row>
    <row r="14" spans="2:16" ht="14.25">
      <c r="B14" s="152" t="s">
        <v>28</v>
      </c>
      <c r="C14" s="99">
        <f>'1月'!$G$8</f>
        <v>10</v>
      </c>
      <c r="D14" s="99">
        <f>'2月'!$G$8</f>
        <v>0</v>
      </c>
      <c r="E14" s="99">
        <f>'3月'!$G$8</f>
        <v>0</v>
      </c>
      <c r="F14" s="99">
        <f>'4月'!$G$8</f>
        <v>0</v>
      </c>
      <c r="G14" s="99">
        <f>'5月'!$G$8</f>
        <v>0</v>
      </c>
      <c r="H14" s="99">
        <f>'6月'!$G$8</f>
        <v>0</v>
      </c>
      <c r="I14" s="99">
        <f>'7月'!$G$8</f>
        <v>0</v>
      </c>
      <c r="J14" s="99">
        <f>'8月'!$G$8</f>
        <v>0</v>
      </c>
      <c r="K14" s="99">
        <f>'9月'!$G$8</f>
        <v>0</v>
      </c>
      <c r="L14" s="99">
        <f>'10月'!$G$8</f>
        <v>0</v>
      </c>
      <c r="M14" s="99">
        <f>'11月'!$G$8</f>
        <v>0</v>
      </c>
      <c r="N14" s="99">
        <f>'12月'!$G$8</f>
        <v>0</v>
      </c>
      <c r="O14" s="99">
        <f>SUM(C14:N14)</f>
        <v>10</v>
      </c>
      <c r="P14" s="131">
        <f>IF(ISERROR(O14/SUM($O$14:$O$39)),"%",O14/SUM($O$14:$O$39))</f>
        <v>0.11764705882352941</v>
      </c>
    </row>
    <row r="15" spans="2:16" ht="14.25">
      <c r="B15" s="153" t="s">
        <v>39</v>
      </c>
      <c r="C15" s="99">
        <f>'1月'!$G$9</f>
        <v>0</v>
      </c>
      <c r="D15" s="99">
        <f>'2月'!$G$9</f>
        <v>0</v>
      </c>
      <c r="E15" s="99">
        <f>'3月'!$G$9</f>
        <v>0</v>
      </c>
      <c r="F15" s="99">
        <f>'4月'!$G$9</f>
        <v>0</v>
      </c>
      <c r="G15" s="99">
        <f>'5月'!$G$9</f>
        <v>0</v>
      </c>
      <c r="H15" s="99">
        <f>'6月'!$G$9</f>
        <v>0</v>
      </c>
      <c r="I15" s="99">
        <f>'7月'!$G$9</f>
        <v>0</v>
      </c>
      <c r="J15" s="99">
        <f>'8月'!$G$9</f>
        <v>0</v>
      </c>
      <c r="K15" s="99">
        <f>'9月'!$G$9</f>
        <v>0</v>
      </c>
      <c r="L15" s="99">
        <f>'10月'!$G$9</f>
        <v>0</v>
      </c>
      <c r="M15" s="99">
        <f>'11月'!$G$9</f>
        <v>0</v>
      </c>
      <c r="N15" s="99">
        <f>'12月'!$G$9</f>
        <v>0</v>
      </c>
      <c r="O15" s="99">
        <f aca="true" t="shared" si="0" ref="O15:O39">SUM(C15:N15)</f>
        <v>0</v>
      </c>
      <c r="P15" s="131">
        <f aca="true" t="shared" si="1" ref="P15:P40">IF(ISERROR(O15/SUM($O$14:$O$39)),"%",O15/SUM($O$14:$O$39))</f>
        <v>0</v>
      </c>
    </row>
    <row r="16" spans="2:16" ht="14.25">
      <c r="B16" s="153" t="s">
        <v>7</v>
      </c>
      <c r="C16" s="99">
        <f>'1月'!$G$11</f>
        <v>0</v>
      </c>
      <c r="D16" s="99">
        <f>'2月'!$G$10</f>
        <v>0</v>
      </c>
      <c r="E16" s="99">
        <f>'3月'!$G$10</f>
        <v>0</v>
      </c>
      <c r="F16" s="99">
        <f>'4月'!$G$10</f>
        <v>0</v>
      </c>
      <c r="G16" s="99">
        <f>'5月'!$G$10</f>
        <v>0</v>
      </c>
      <c r="H16" s="99">
        <f>'6月'!$G$10</f>
        <v>0</v>
      </c>
      <c r="I16" s="99">
        <f>'7月'!$G$10</f>
        <v>0</v>
      </c>
      <c r="J16" s="99">
        <f>'8月'!$G$10</f>
        <v>0</v>
      </c>
      <c r="K16" s="99">
        <f>'9月'!$G$10</f>
        <v>0</v>
      </c>
      <c r="L16" s="99">
        <f>'10月'!$G$10</f>
        <v>0</v>
      </c>
      <c r="M16" s="99">
        <f>'11月'!$G$10</f>
        <v>0</v>
      </c>
      <c r="N16" s="99">
        <f>'12月'!$G$10</f>
        <v>0</v>
      </c>
      <c r="O16" s="99">
        <f t="shared" si="0"/>
        <v>0</v>
      </c>
      <c r="P16" s="131">
        <f t="shared" si="1"/>
        <v>0</v>
      </c>
    </row>
    <row r="17" spans="2:16" ht="14.25">
      <c r="B17" s="153" t="s">
        <v>85</v>
      </c>
      <c r="C17" s="99">
        <f>'1月'!$G$12</f>
        <v>0</v>
      </c>
      <c r="D17" s="99">
        <f>'2月'!$G$11</f>
        <v>0</v>
      </c>
      <c r="E17" s="99">
        <f>'3月'!$G$11</f>
        <v>0</v>
      </c>
      <c r="F17" s="99">
        <f>'4月'!$G$11</f>
        <v>0</v>
      </c>
      <c r="G17" s="99">
        <f>'5月'!$G$11</f>
        <v>0</v>
      </c>
      <c r="H17" s="99">
        <f>'6月'!$G$11</f>
        <v>0</v>
      </c>
      <c r="I17" s="99">
        <f>'7月'!$G$11</f>
        <v>0</v>
      </c>
      <c r="J17" s="99">
        <f>'8月'!$G$11</f>
        <v>0</v>
      </c>
      <c r="K17" s="99">
        <f>'9月'!$G$11</f>
        <v>0</v>
      </c>
      <c r="L17" s="99">
        <f>'10月'!$G$11</f>
        <v>0</v>
      </c>
      <c r="M17" s="99">
        <f>'11月'!$G$11</f>
        <v>0</v>
      </c>
      <c r="N17" s="99">
        <f>'12月'!$G$11</f>
        <v>0</v>
      </c>
      <c r="O17" s="99">
        <f t="shared" si="0"/>
        <v>0</v>
      </c>
      <c r="P17" s="131">
        <f t="shared" si="1"/>
        <v>0</v>
      </c>
    </row>
    <row r="18" spans="2:16" ht="14.25">
      <c r="B18" s="152" t="s">
        <v>16</v>
      </c>
      <c r="C18" s="99">
        <f>'1月'!$G$13</f>
        <v>0</v>
      </c>
      <c r="D18" s="99">
        <f>'2月'!$G$12</f>
        <v>0</v>
      </c>
      <c r="E18" s="99">
        <f>'3月'!$G$12</f>
        <v>0</v>
      </c>
      <c r="F18" s="99">
        <f>'4月'!$G$12</f>
        <v>0</v>
      </c>
      <c r="G18" s="99">
        <f>'5月'!$G$12</f>
        <v>0</v>
      </c>
      <c r="H18" s="99">
        <f>'6月'!$G$12</f>
        <v>0</v>
      </c>
      <c r="I18" s="99">
        <f>'7月'!$G$12</f>
        <v>0</v>
      </c>
      <c r="J18" s="99">
        <f>'8月'!$G$12</f>
        <v>0</v>
      </c>
      <c r="K18" s="99">
        <f>'9月'!$G$12</f>
        <v>0</v>
      </c>
      <c r="L18" s="99">
        <f>'10月'!$G$12</f>
        <v>0</v>
      </c>
      <c r="M18" s="99">
        <f>'11月'!$G$12</f>
        <v>0</v>
      </c>
      <c r="N18" s="99">
        <f>'12月'!$G$12</f>
        <v>0</v>
      </c>
      <c r="O18" s="99">
        <f t="shared" si="0"/>
        <v>0</v>
      </c>
      <c r="P18" s="131">
        <f t="shared" si="1"/>
        <v>0</v>
      </c>
    </row>
    <row r="19" spans="2:16" ht="14.25">
      <c r="B19" s="152" t="s">
        <v>17</v>
      </c>
      <c r="C19" s="99">
        <f>'1月'!$G$14</f>
        <v>0</v>
      </c>
      <c r="D19" s="99">
        <f>'2月'!$G$13</f>
        <v>0</v>
      </c>
      <c r="E19" s="99">
        <f>'3月'!$G$13</f>
        <v>0</v>
      </c>
      <c r="F19" s="99">
        <f>'4月'!$G$13</f>
        <v>0</v>
      </c>
      <c r="G19" s="99">
        <f>'5月'!$G$13</f>
        <v>0</v>
      </c>
      <c r="H19" s="99">
        <f>'6月'!$G$13</f>
        <v>0</v>
      </c>
      <c r="I19" s="99">
        <f>'7月'!$G$13</f>
        <v>0</v>
      </c>
      <c r="J19" s="99">
        <f>'8月'!$G$13</f>
        <v>0</v>
      </c>
      <c r="K19" s="99">
        <f>'9月'!$G$13</f>
        <v>0</v>
      </c>
      <c r="L19" s="99">
        <f>'10月'!$G$13</f>
        <v>0</v>
      </c>
      <c r="M19" s="99">
        <f>'11月'!$G$13</f>
        <v>0</v>
      </c>
      <c r="N19" s="99">
        <f>'12月'!$G$13</f>
        <v>0</v>
      </c>
      <c r="O19" s="99">
        <f t="shared" si="0"/>
        <v>0</v>
      </c>
      <c r="P19" s="131">
        <f t="shared" si="1"/>
        <v>0</v>
      </c>
    </row>
    <row r="20" spans="2:16" ht="14.25">
      <c r="B20" s="152" t="s">
        <v>2</v>
      </c>
      <c r="C20" s="99">
        <f>'1月'!$G$15</f>
        <v>0</v>
      </c>
      <c r="D20" s="99">
        <f>'2月'!$G$14</f>
        <v>0</v>
      </c>
      <c r="E20" s="99">
        <f>'3月'!$G$14</f>
        <v>0</v>
      </c>
      <c r="F20" s="99">
        <f>'4月'!$G$14</f>
        <v>0</v>
      </c>
      <c r="G20" s="99">
        <f>'5月'!$G$14</f>
        <v>0</v>
      </c>
      <c r="H20" s="99">
        <f>'6月'!$G$14</f>
        <v>0</v>
      </c>
      <c r="I20" s="99">
        <f>'7月'!$G$14</f>
        <v>0</v>
      </c>
      <c r="J20" s="99">
        <f>'8月'!$G$14</f>
        <v>0</v>
      </c>
      <c r="K20" s="99">
        <f>'9月'!$G$14</f>
        <v>0</v>
      </c>
      <c r="L20" s="99">
        <f>'10月'!$G$14</f>
        <v>0</v>
      </c>
      <c r="M20" s="99">
        <f>'11月'!$G$14</f>
        <v>0</v>
      </c>
      <c r="N20" s="99">
        <f>'12月'!$G$14</f>
        <v>50</v>
      </c>
      <c r="O20" s="99">
        <f t="shared" si="0"/>
        <v>50</v>
      </c>
      <c r="P20" s="131">
        <f t="shared" si="1"/>
        <v>0.5882352941176471</v>
      </c>
    </row>
    <row r="21" spans="2:16" ht="14.25">
      <c r="B21" s="152" t="s">
        <v>88</v>
      </c>
      <c r="C21" s="99">
        <f>'1月'!$G$16</f>
        <v>0</v>
      </c>
      <c r="D21" s="99">
        <f>'2月'!$G$15</f>
        <v>0</v>
      </c>
      <c r="E21" s="99">
        <f>'3月'!$G$15</f>
        <v>0</v>
      </c>
      <c r="F21" s="99">
        <f>'4月'!$G$15</f>
        <v>0</v>
      </c>
      <c r="G21" s="99">
        <f>'5月'!$G$15</f>
        <v>0</v>
      </c>
      <c r="H21" s="99">
        <f>'6月'!$G$15</f>
        <v>0</v>
      </c>
      <c r="I21" s="99">
        <f>'7月'!$G$15</f>
        <v>0</v>
      </c>
      <c r="J21" s="99">
        <f>'8月'!$G$15</f>
        <v>0</v>
      </c>
      <c r="K21" s="99">
        <f>'9月'!$G$15</f>
        <v>0</v>
      </c>
      <c r="L21" s="99">
        <f>'10月'!$G$15</f>
        <v>0</v>
      </c>
      <c r="M21" s="99">
        <f>'11月'!$G$15</f>
        <v>0</v>
      </c>
      <c r="N21" s="99">
        <f>'12月'!$G$15</f>
        <v>0</v>
      </c>
      <c r="O21" s="99">
        <f t="shared" si="0"/>
        <v>0</v>
      </c>
      <c r="P21" s="131">
        <f t="shared" si="1"/>
        <v>0</v>
      </c>
    </row>
    <row r="22" spans="2:16" ht="14.25">
      <c r="B22" s="152" t="s">
        <v>18</v>
      </c>
      <c r="C22" s="99">
        <f>'1月'!$G$17</f>
        <v>0</v>
      </c>
      <c r="D22" s="99">
        <f>'2月'!$G$16</f>
        <v>0</v>
      </c>
      <c r="E22" s="99">
        <f>'3月'!$G$16</f>
        <v>0</v>
      </c>
      <c r="F22" s="99">
        <f>'4月'!$G$16</f>
        <v>0</v>
      </c>
      <c r="G22" s="99">
        <f>'5月'!$G$16</f>
        <v>0</v>
      </c>
      <c r="H22" s="99">
        <f>'6月'!$G$16</f>
        <v>0</v>
      </c>
      <c r="I22" s="99">
        <f>'7月'!$G$16</f>
        <v>0</v>
      </c>
      <c r="J22" s="99">
        <f>'8月'!$G$16</f>
        <v>0</v>
      </c>
      <c r="K22" s="99">
        <f>'9月'!$G$16</f>
        <v>0</v>
      </c>
      <c r="L22" s="99">
        <f>'10月'!$G$16</f>
        <v>0</v>
      </c>
      <c r="M22" s="99">
        <f>'11月'!$G$16</f>
        <v>0</v>
      </c>
      <c r="N22" s="99">
        <f>'12月'!$G$16</f>
        <v>0</v>
      </c>
      <c r="O22" s="99">
        <f t="shared" si="0"/>
        <v>0</v>
      </c>
      <c r="P22" s="131">
        <f t="shared" si="1"/>
        <v>0</v>
      </c>
    </row>
    <row r="23" spans="2:16" ht="14.25">
      <c r="B23" s="152" t="s">
        <v>95</v>
      </c>
      <c r="C23" s="99">
        <f>'1月'!$G$18</f>
        <v>0</v>
      </c>
      <c r="D23" s="99">
        <f>'2月'!$G$17</f>
        <v>0</v>
      </c>
      <c r="E23" s="99">
        <f>'3月'!$G$17</f>
        <v>0</v>
      </c>
      <c r="F23" s="99">
        <f>'4月'!$G$17</f>
        <v>0</v>
      </c>
      <c r="G23" s="99">
        <f>'5月'!$G$17</f>
        <v>0</v>
      </c>
      <c r="H23" s="99">
        <f>'6月'!$G$17</f>
        <v>0</v>
      </c>
      <c r="I23" s="99">
        <f>'7月'!$G$17</f>
        <v>0</v>
      </c>
      <c r="J23" s="99">
        <f>'8月'!$G$17</f>
        <v>0</v>
      </c>
      <c r="K23" s="99">
        <f>'9月'!$G$17</f>
        <v>0</v>
      </c>
      <c r="L23" s="99">
        <f>'10月'!$G$17</f>
        <v>0</v>
      </c>
      <c r="M23" s="99">
        <f>'11月'!$G$17</f>
        <v>0</v>
      </c>
      <c r="N23" s="99">
        <f>'12月'!$G$17</f>
        <v>0</v>
      </c>
      <c r="O23" s="99">
        <f t="shared" si="0"/>
        <v>0</v>
      </c>
      <c r="P23" s="131">
        <f t="shared" si="1"/>
        <v>0</v>
      </c>
    </row>
    <row r="24" spans="2:16" ht="14.25">
      <c r="B24" s="153" t="s">
        <v>19</v>
      </c>
      <c r="C24" s="99">
        <f>'1月'!$G$19</f>
        <v>0</v>
      </c>
      <c r="D24" s="99">
        <f>'2月'!$G$18</f>
        <v>0</v>
      </c>
      <c r="E24" s="99">
        <f>'3月'!$G$18</f>
        <v>0</v>
      </c>
      <c r="F24" s="99">
        <f>'4月'!$G$18</f>
        <v>0</v>
      </c>
      <c r="G24" s="99">
        <f>'5月'!$G$18</f>
        <v>0</v>
      </c>
      <c r="H24" s="99">
        <f>'6月'!$G$18</f>
        <v>0</v>
      </c>
      <c r="I24" s="99">
        <f>'7月'!$G$18</f>
        <v>0</v>
      </c>
      <c r="J24" s="99">
        <f>'8月'!$G$18</f>
        <v>0</v>
      </c>
      <c r="K24" s="99">
        <f>'9月'!$G$18</f>
        <v>0</v>
      </c>
      <c r="L24" s="99">
        <f>'10月'!$G$18</f>
        <v>0</v>
      </c>
      <c r="M24" s="99">
        <f>'11月'!$G$18</f>
        <v>0</v>
      </c>
      <c r="N24" s="99">
        <f>'12月'!$G$18</f>
        <v>25</v>
      </c>
      <c r="O24" s="99">
        <f t="shared" si="0"/>
        <v>25</v>
      </c>
      <c r="P24" s="131">
        <f t="shared" si="1"/>
        <v>0.29411764705882354</v>
      </c>
    </row>
    <row r="25" spans="2:16" ht="14.25">
      <c r="B25" s="153" t="s">
        <v>34</v>
      </c>
      <c r="C25" s="99">
        <f>'1月'!$C$19</f>
        <v>0</v>
      </c>
      <c r="D25" s="99">
        <f>'2月'!$C$18</f>
        <v>0</v>
      </c>
      <c r="E25" s="99">
        <f>'3月'!$C$18</f>
        <v>0</v>
      </c>
      <c r="F25" s="99">
        <f>'4月'!$C$18</f>
        <v>0</v>
      </c>
      <c r="G25" s="99">
        <f>'5月'!$C$18</f>
        <v>0</v>
      </c>
      <c r="H25" s="99">
        <f>'6月'!$C$18</f>
        <v>0</v>
      </c>
      <c r="I25" s="99">
        <f>'7月'!$C$18</f>
        <v>0</v>
      </c>
      <c r="J25" s="99">
        <f>'8月'!$C$18</f>
        <v>0</v>
      </c>
      <c r="K25" s="99">
        <f>'9月'!$C$18</f>
        <v>0</v>
      </c>
      <c r="L25" s="99">
        <f>'10月'!$C$18</f>
        <v>0</v>
      </c>
      <c r="M25" s="99">
        <f>'11月'!$C$18</f>
        <v>0</v>
      </c>
      <c r="N25" s="99">
        <f>'12月'!$C$18</f>
        <v>0</v>
      </c>
      <c r="O25" s="99">
        <f t="shared" si="0"/>
        <v>0</v>
      </c>
      <c r="P25" s="131">
        <f t="shared" si="1"/>
        <v>0</v>
      </c>
    </row>
    <row r="26" spans="2:16" ht="14.25">
      <c r="B26" s="132" t="s">
        <v>91</v>
      </c>
      <c r="C26" s="99">
        <f>'1月'!$C$20</f>
        <v>0</v>
      </c>
      <c r="D26" s="99">
        <f>'2月'!$C$19</f>
        <v>0</v>
      </c>
      <c r="E26" s="99">
        <f>'3月'!$C$19</f>
        <v>0</v>
      </c>
      <c r="F26" s="99">
        <f>'4月'!$C$19</f>
        <v>0</v>
      </c>
      <c r="G26" s="99">
        <f>'5月'!$C$19</f>
        <v>0</v>
      </c>
      <c r="H26" s="99">
        <f>'6月'!$C$19</f>
        <v>0</v>
      </c>
      <c r="I26" s="99">
        <f>'7月'!$C$19</f>
        <v>0</v>
      </c>
      <c r="J26" s="99">
        <f>'8月'!$C$19</f>
        <v>0</v>
      </c>
      <c r="K26" s="99">
        <f>'9月'!$C$19</f>
        <v>0</v>
      </c>
      <c r="L26" s="99">
        <f>'10月'!$C$19</f>
        <v>0</v>
      </c>
      <c r="M26" s="99">
        <f>'11月'!$C$19</f>
        <v>0</v>
      </c>
      <c r="N26" s="99">
        <f>'12月'!$C$19</f>
        <v>0</v>
      </c>
      <c r="O26" s="99">
        <f t="shared" si="0"/>
        <v>0</v>
      </c>
      <c r="P26" s="131">
        <f t="shared" si="1"/>
        <v>0</v>
      </c>
    </row>
    <row r="27" spans="2:16" ht="14.25">
      <c r="B27" s="132" t="s">
        <v>35</v>
      </c>
      <c r="C27" s="99">
        <f>'1月'!$C$21</f>
        <v>0</v>
      </c>
      <c r="D27" s="99">
        <f>'2月'!$C$20</f>
        <v>0</v>
      </c>
      <c r="E27" s="99">
        <f>'3月'!$C$20</f>
        <v>0</v>
      </c>
      <c r="F27" s="99">
        <f>'4月'!$C$20</f>
        <v>0</v>
      </c>
      <c r="G27" s="99">
        <f>'5月'!$C$20</f>
        <v>0</v>
      </c>
      <c r="H27" s="99">
        <f>'6月'!$C$20</f>
        <v>0</v>
      </c>
      <c r="I27" s="99">
        <f>'7月'!$C$20</f>
        <v>0</v>
      </c>
      <c r="J27" s="99">
        <f>'8月'!$C$20</f>
        <v>0</v>
      </c>
      <c r="K27" s="99">
        <f>'9月'!$C$20</f>
        <v>0</v>
      </c>
      <c r="L27" s="99">
        <f>'10月'!$C$20</f>
        <v>0</v>
      </c>
      <c r="M27" s="99">
        <f>'11月'!$C$20</f>
        <v>0</v>
      </c>
      <c r="N27" s="99">
        <f>'12月'!$C$20</f>
        <v>0</v>
      </c>
      <c r="O27" s="99">
        <f t="shared" si="0"/>
        <v>0</v>
      </c>
      <c r="P27" s="131">
        <f t="shared" si="1"/>
        <v>0</v>
      </c>
    </row>
    <row r="28" spans="2:16" ht="14.25">
      <c r="B28" s="132" t="s">
        <v>53</v>
      </c>
      <c r="C28" s="99">
        <f>'1月'!$C$22</f>
        <v>0</v>
      </c>
      <c r="D28" s="99">
        <f>'2月'!$C$21</f>
        <v>0</v>
      </c>
      <c r="E28" s="99">
        <f>'3月'!$C$21</f>
        <v>0</v>
      </c>
      <c r="F28" s="99">
        <f>'4月'!$C$21</f>
        <v>0</v>
      </c>
      <c r="G28" s="99">
        <f>'5月'!$C$21</f>
        <v>0</v>
      </c>
      <c r="H28" s="99">
        <f>'6月'!$C$21</f>
        <v>0</v>
      </c>
      <c r="I28" s="99">
        <f>'7月'!$C$21</f>
        <v>0</v>
      </c>
      <c r="J28" s="99">
        <f>'8月'!$C$21</f>
        <v>0</v>
      </c>
      <c r="K28" s="99">
        <f>'9月'!$C$21</f>
        <v>0</v>
      </c>
      <c r="L28" s="99">
        <f>'10月'!$C$21</f>
        <v>0</v>
      </c>
      <c r="M28" s="99">
        <f>'11月'!$C$21</f>
        <v>0</v>
      </c>
      <c r="N28" s="99">
        <f>'12月'!$C$21</f>
        <v>0</v>
      </c>
      <c r="O28" s="99">
        <f t="shared" si="0"/>
        <v>0</v>
      </c>
      <c r="P28" s="131">
        <f t="shared" si="1"/>
        <v>0</v>
      </c>
    </row>
    <row r="29" spans="2:16" ht="14.25">
      <c r="B29" s="132" t="s">
        <v>89</v>
      </c>
      <c r="C29" s="99">
        <f>'1月'!$C$23</f>
        <v>0</v>
      </c>
      <c r="D29" s="99">
        <f>'2月'!$C$22</f>
        <v>0</v>
      </c>
      <c r="E29" s="99">
        <f>'3月'!$C$22</f>
        <v>0</v>
      </c>
      <c r="F29" s="99">
        <f>'4月'!$C$22</f>
        <v>0</v>
      </c>
      <c r="G29" s="99">
        <f>'5月'!$C$22</f>
        <v>0</v>
      </c>
      <c r="H29" s="99">
        <f>'6月'!$C$22</f>
        <v>0</v>
      </c>
      <c r="I29" s="99">
        <f>'7月'!$C$22</f>
        <v>0</v>
      </c>
      <c r="J29" s="99">
        <f>'8月'!$C$22</f>
        <v>0</v>
      </c>
      <c r="K29" s="99">
        <f>'9月'!$C$22</f>
        <v>0</v>
      </c>
      <c r="L29" s="99">
        <f>'10月'!$C$22</f>
        <v>0</v>
      </c>
      <c r="M29" s="99">
        <f>'11月'!$C$22</f>
        <v>0</v>
      </c>
      <c r="N29" s="99">
        <f>'12月'!$C$22</f>
        <v>0</v>
      </c>
      <c r="O29" s="99">
        <f t="shared" si="0"/>
        <v>0</v>
      </c>
      <c r="P29" s="131">
        <f t="shared" si="1"/>
        <v>0</v>
      </c>
    </row>
    <row r="30" spans="2:16" ht="14.25">
      <c r="B30" s="132" t="s">
        <v>100</v>
      </c>
      <c r="C30" s="99">
        <f>'1月'!$C$24</f>
        <v>0</v>
      </c>
      <c r="D30" s="99">
        <f>'2月'!$C$23</f>
        <v>0</v>
      </c>
      <c r="E30" s="99">
        <f>'3月'!$C$23</f>
        <v>0</v>
      </c>
      <c r="F30" s="99">
        <f>'4月'!$C$23</f>
        <v>0</v>
      </c>
      <c r="G30" s="99">
        <f>'5月'!$C$23</f>
        <v>0</v>
      </c>
      <c r="H30" s="99">
        <f>'6月'!$C$23</f>
        <v>0</v>
      </c>
      <c r="I30" s="99">
        <f>'7月'!$C$23</f>
        <v>0</v>
      </c>
      <c r="J30" s="99">
        <f>'8月'!$C$23</f>
        <v>0</v>
      </c>
      <c r="K30" s="99">
        <f>'9月'!$C$23</f>
        <v>0</v>
      </c>
      <c r="L30" s="99">
        <f>'10月'!$C$23</f>
        <v>0</v>
      </c>
      <c r="M30" s="99">
        <f>'11月'!$C$23</f>
        <v>0</v>
      </c>
      <c r="N30" s="99">
        <f>'12月'!$C$23</f>
        <v>0</v>
      </c>
      <c r="O30" s="99">
        <f t="shared" si="0"/>
        <v>0</v>
      </c>
      <c r="P30" s="131">
        <f t="shared" si="1"/>
        <v>0</v>
      </c>
    </row>
    <row r="31" spans="2:16" ht="14.25">
      <c r="B31" s="132" t="s">
        <v>100</v>
      </c>
      <c r="C31" s="99">
        <f>'1月'!$C$25</f>
        <v>0</v>
      </c>
      <c r="D31" s="99">
        <f>'2月'!$C$24</f>
        <v>0</v>
      </c>
      <c r="E31" s="99">
        <f>'3月'!$C$24</f>
        <v>0</v>
      </c>
      <c r="F31" s="99">
        <f>'4月'!$C$24</f>
        <v>0</v>
      </c>
      <c r="G31" s="99">
        <f>'5月'!$C$24</f>
        <v>0</v>
      </c>
      <c r="H31" s="99">
        <f>'6月'!$C$24</f>
        <v>0</v>
      </c>
      <c r="I31" s="99">
        <f>'7月'!$C$24</f>
        <v>0</v>
      </c>
      <c r="J31" s="99">
        <f>'8月'!$C$24</f>
        <v>0</v>
      </c>
      <c r="K31" s="99">
        <f>'9月'!$C$24</f>
        <v>0</v>
      </c>
      <c r="L31" s="99">
        <f>'10月'!$C$24</f>
        <v>0</v>
      </c>
      <c r="M31" s="99">
        <f>'11月'!$C$24</f>
        <v>0</v>
      </c>
      <c r="N31" s="99">
        <f>'12月'!$C$24</f>
        <v>0</v>
      </c>
      <c r="O31" s="99">
        <f t="shared" si="0"/>
        <v>0</v>
      </c>
      <c r="P31" s="131">
        <f t="shared" si="1"/>
        <v>0</v>
      </c>
    </row>
    <row r="32" spans="2:16" ht="14.25">
      <c r="B32" s="132" t="s">
        <v>84</v>
      </c>
      <c r="C32" s="99">
        <f>'1月'!$C$26</f>
        <v>0</v>
      </c>
      <c r="D32" s="99">
        <f>'2月'!$C$25</f>
        <v>0</v>
      </c>
      <c r="E32" s="99">
        <f>'3月'!$C$25</f>
        <v>0</v>
      </c>
      <c r="F32" s="99">
        <f>'4月'!$C$25</f>
        <v>0</v>
      </c>
      <c r="G32" s="99">
        <f>'5月'!$C$25</f>
        <v>0</v>
      </c>
      <c r="H32" s="99">
        <f>'6月'!$C$25</f>
        <v>0</v>
      </c>
      <c r="I32" s="99">
        <f>'7月'!$C$25</f>
        <v>0</v>
      </c>
      <c r="J32" s="99">
        <f>'8月'!$C$25</f>
        <v>0</v>
      </c>
      <c r="K32" s="99">
        <f>'9月'!$C$25</f>
        <v>0</v>
      </c>
      <c r="L32" s="99">
        <f>'10月'!$C$25</f>
        <v>0</v>
      </c>
      <c r="M32" s="99">
        <f>'11月'!$C$25</f>
        <v>0</v>
      </c>
      <c r="N32" s="99">
        <f>'12月'!$C$25</f>
        <v>0</v>
      </c>
      <c r="O32" s="99">
        <f t="shared" si="0"/>
        <v>0</v>
      </c>
      <c r="P32" s="131">
        <f t="shared" si="1"/>
        <v>0</v>
      </c>
    </row>
    <row r="33" spans="2:16" ht="14.25">
      <c r="B33" s="132" t="s">
        <v>92</v>
      </c>
      <c r="C33" s="99">
        <f>'1月'!$C$27</f>
        <v>0</v>
      </c>
      <c r="D33" s="99">
        <f>'2月'!$C$26</f>
        <v>0</v>
      </c>
      <c r="E33" s="99">
        <f>'3月'!$C$26</f>
        <v>0</v>
      </c>
      <c r="F33" s="99">
        <f>'4月'!$C$26</f>
        <v>0</v>
      </c>
      <c r="G33" s="99">
        <f>'5月'!$C$26</f>
        <v>0</v>
      </c>
      <c r="H33" s="99">
        <f>'6月'!$C$26</f>
        <v>0</v>
      </c>
      <c r="I33" s="99">
        <f>'7月'!$C$26</f>
        <v>0</v>
      </c>
      <c r="J33" s="99">
        <f>'8月'!$C$26</f>
        <v>0</v>
      </c>
      <c r="K33" s="99">
        <f>'9月'!$C$26</f>
        <v>0</v>
      </c>
      <c r="L33" s="99">
        <f>'10月'!$C$26</f>
        <v>0</v>
      </c>
      <c r="M33" s="99">
        <f>'11月'!$C$26</f>
        <v>0</v>
      </c>
      <c r="N33" s="99">
        <f>'12月'!$C$26</f>
        <v>0</v>
      </c>
      <c r="O33" s="99">
        <f t="shared" si="0"/>
        <v>0</v>
      </c>
      <c r="P33" s="131">
        <f t="shared" si="1"/>
        <v>0</v>
      </c>
    </row>
    <row r="34" spans="2:16" ht="14.25">
      <c r="B34" s="132" t="s">
        <v>93</v>
      </c>
      <c r="C34" s="99">
        <f>'1月'!$C$28</f>
        <v>0</v>
      </c>
      <c r="D34" s="99">
        <f>'2月'!$C$27</f>
        <v>0</v>
      </c>
      <c r="E34" s="99">
        <f>'3月'!$C$27</f>
        <v>0</v>
      </c>
      <c r="F34" s="99">
        <f>'4月'!$C$27</f>
        <v>0</v>
      </c>
      <c r="G34" s="99">
        <f>'5月'!$C$27</f>
        <v>0</v>
      </c>
      <c r="H34" s="99">
        <f>'6月'!$C$27</f>
        <v>0</v>
      </c>
      <c r="I34" s="99">
        <f>'7月'!$C$27</f>
        <v>0</v>
      </c>
      <c r="J34" s="99">
        <f>'8月'!$C$27</f>
        <v>0</v>
      </c>
      <c r="K34" s="99">
        <f>'9月'!$C$27</f>
        <v>0</v>
      </c>
      <c r="L34" s="99">
        <f>'10月'!$C$27</f>
        <v>0</v>
      </c>
      <c r="M34" s="99">
        <f>'11月'!$C$27</f>
        <v>0</v>
      </c>
      <c r="N34" s="99">
        <f>'12月'!$C$27</f>
        <v>0</v>
      </c>
      <c r="O34" s="99">
        <f t="shared" si="0"/>
        <v>0</v>
      </c>
      <c r="P34" s="131">
        <f t="shared" si="1"/>
        <v>0</v>
      </c>
    </row>
    <row r="35" spans="2:16" ht="14.25">
      <c r="B35" s="132" t="s">
        <v>106</v>
      </c>
      <c r="C35" s="99">
        <f>'1月'!$C$29</f>
        <v>0</v>
      </c>
      <c r="D35" s="99">
        <f>'2月'!$C$28</f>
        <v>0</v>
      </c>
      <c r="E35" s="99">
        <f>'3月'!$C$28</f>
        <v>0</v>
      </c>
      <c r="F35" s="99">
        <f>'4月'!$C$28</f>
        <v>0</v>
      </c>
      <c r="G35" s="99">
        <f>'5月'!$C$28</f>
        <v>0</v>
      </c>
      <c r="H35" s="99">
        <f>'6月'!$C$28</f>
        <v>0</v>
      </c>
      <c r="I35" s="99">
        <f>'7月'!$C$28</f>
        <v>0</v>
      </c>
      <c r="J35" s="99">
        <f>'8月'!$C$28</f>
        <v>0</v>
      </c>
      <c r="K35" s="99">
        <f>'9月'!$C$28</f>
        <v>0</v>
      </c>
      <c r="L35" s="99">
        <f>'10月'!$C$28</f>
        <v>0</v>
      </c>
      <c r="M35" s="99">
        <f>'11月'!$C$28</f>
        <v>0</v>
      </c>
      <c r="N35" s="99">
        <f>'12月'!$C$28</f>
        <v>0</v>
      </c>
      <c r="O35" s="99">
        <f t="shared" si="0"/>
        <v>0</v>
      </c>
      <c r="P35" s="131">
        <f t="shared" si="1"/>
        <v>0</v>
      </c>
    </row>
    <row r="36" spans="2:16" ht="14.25">
      <c r="B36" s="132" t="s">
        <v>52</v>
      </c>
      <c r="C36" s="99">
        <f>'1月'!$C$30</f>
        <v>0</v>
      </c>
      <c r="D36" s="99">
        <f>'2月'!$C$29</f>
        <v>0</v>
      </c>
      <c r="E36" s="99">
        <f>'3月'!$C$29</f>
        <v>0</v>
      </c>
      <c r="F36" s="99">
        <f>'4月'!$C$29</f>
        <v>0</v>
      </c>
      <c r="G36" s="99">
        <f>'5月'!$C$29</f>
        <v>0</v>
      </c>
      <c r="H36" s="99">
        <f>'6月'!$C$29</f>
        <v>0</v>
      </c>
      <c r="I36" s="99">
        <f>'7月'!$C$29</f>
        <v>0</v>
      </c>
      <c r="J36" s="99">
        <f>'8月'!$C$29</f>
        <v>0</v>
      </c>
      <c r="K36" s="99">
        <f>'9月'!$C$29</f>
        <v>0</v>
      </c>
      <c r="L36" s="99">
        <f>'10月'!$C$29</f>
        <v>0</v>
      </c>
      <c r="M36" s="99">
        <f>'11月'!$C$29</f>
        <v>0</v>
      </c>
      <c r="N36" s="99">
        <f>'12月'!$C$29</f>
        <v>0</v>
      </c>
      <c r="O36" s="99">
        <f>SUM(C36:N36)</f>
        <v>0</v>
      </c>
      <c r="P36" s="131">
        <f t="shared" si="1"/>
        <v>0</v>
      </c>
    </row>
    <row r="37" spans="2:16" ht="14.25">
      <c r="B37" s="132" t="s">
        <v>103</v>
      </c>
      <c r="C37" s="99">
        <f>'1月'!$C$31</f>
        <v>0</v>
      </c>
      <c r="D37" s="99">
        <f>'2月'!$C$30</f>
        <v>0</v>
      </c>
      <c r="E37" s="99">
        <f>'3月'!$C$30</f>
        <v>0</v>
      </c>
      <c r="F37" s="99">
        <f>'4月'!$C$30</f>
        <v>0</v>
      </c>
      <c r="G37" s="99">
        <f>'5月'!$C$30</f>
        <v>0</v>
      </c>
      <c r="H37" s="99">
        <f>'6月'!$C$30</f>
        <v>0</v>
      </c>
      <c r="I37" s="99">
        <f>'7月'!$C$30</f>
        <v>0</v>
      </c>
      <c r="J37" s="99">
        <f>'8月'!$C$30</f>
        <v>0</v>
      </c>
      <c r="K37" s="99">
        <f>'9月'!$C$30</f>
        <v>0</v>
      </c>
      <c r="L37" s="99">
        <f>'10月'!$C$30</f>
        <v>0</v>
      </c>
      <c r="M37" s="99">
        <f>'11月'!$C$30</f>
        <v>0</v>
      </c>
      <c r="N37" s="99">
        <f>'12月'!$C$30</f>
        <v>0</v>
      </c>
      <c r="O37" s="99">
        <f>SUM(C37:N37)</f>
        <v>0</v>
      </c>
      <c r="P37" s="131">
        <f t="shared" si="1"/>
        <v>0</v>
      </c>
    </row>
    <row r="38" spans="2:16" ht="14.25">
      <c r="B38" s="132" t="s">
        <v>104</v>
      </c>
      <c r="C38" s="99">
        <f>'1月'!$C$32</f>
        <v>0</v>
      </c>
      <c r="D38" s="99">
        <f>'2月'!$C$31</f>
        <v>0</v>
      </c>
      <c r="E38" s="99">
        <f>'3月'!$C$31</f>
        <v>0</v>
      </c>
      <c r="F38" s="99">
        <f>'4月'!$C$31</f>
        <v>0</v>
      </c>
      <c r="G38" s="99">
        <f>'5月'!$C$31</f>
        <v>0</v>
      </c>
      <c r="H38" s="99">
        <f>'6月'!$C$31</f>
        <v>0</v>
      </c>
      <c r="I38" s="99">
        <f>'7月'!$C$31</f>
        <v>0</v>
      </c>
      <c r="J38" s="99">
        <f>'8月'!$C$31</f>
        <v>0</v>
      </c>
      <c r="K38" s="99">
        <f>'9月'!$C$31</f>
        <v>0</v>
      </c>
      <c r="L38" s="99">
        <f>'10月'!$C$31</f>
        <v>0</v>
      </c>
      <c r="M38" s="99">
        <f>'11月'!$C$31</f>
        <v>0</v>
      </c>
      <c r="N38" s="99">
        <f>'12月'!$C$31</f>
        <v>0</v>
      </c>
      <c r="O38" s="99">
        <f>SUM(C38:N38)</f>
        <v>0</v>
      </c>
      <c r="P38" s="131">
        <f t="shared" si="1"/>
        <v>0</v>
      </c>
    </row>
    <row r="39" spans="2:16" ht="15.75">
      <c r="B39" s="154" t="s">
        <v>99</v>
      </c>
      <c r="C39" s="99">
        <f>'1月'!C33</f>
        <v>0</v>
      </c>
      <c r="D39" s="99">
        <f>'2月'!C32</f>
        <v>0</v>
      </c>
      <c r="E39" s="99">
        <f>'3月'!C32</f>
        <v>0</v>
      </c>
      <c r="F39" s="99">
        <f>'4月'!C32</f>
        <v>0</v>
      </c>
      <c r="G39" s="99">
        <f>'5月'!C32</f>
        <v>0</v>
      </c>
      <c r="H39" s="99">
        <f>'6月'!C32</f>
        <v>0</v>
      </c>
      <c r="I39" s="99">
        <f>'7月'!C32</f>
        <v>0</v>
      </c>
      <c r="J39" s="99">
        <f>'8月'!C32</f>
        <v>0</v>
      </c>
      <c r="K39" s="99">
        <f>'9月'!C32</f>
        <v>0</v>
      </c>
      <c r="L39" s="99">
        <f>'10月'!C32</f>
        <v>0</v>
      </c>
      <c r="M39" s="99">
        <f>'11月'!C32</f>
        <v>0</v>
      </c>
      <c r="N39" s="99">
        <f>'12月'!C32</f>
        <v>0</v>
      </c>
      <c r="O39" s="99">
        <f t="shared" si="0"/>
        <v>0</v>
      </c>
      <c r="P39" s="131">
        <f t="shared" si="1"/>
        <v>0</v>
      </c>
    </row>
    <row r="40" spans="2:16" ht="16.5" thickBot="1">
      <c r="B40" s="155"/>
      <c r="C40" s="156">
        <f>'1月'!$C$35</f>
        <v>0</v>
      </c>
      <c r="D40" s="156">
        <f>'2月'!$C$34</f>
        <v>0</v>
      </c>
      <c r="E40" s="156">
        <f>'3月'!$C$34</f>
        <v>0</v>
      </c>
      <c r="F40" s="156">
        <f>'4月'!$C$34</f>
        <v>0</v>
      </c>
      <c r="G40" s="156">
        <f>'5月'!$C$34</f>
        <v>0</v>
      </c>
      <c r="H40" s="156">
        <f>'6月'!$C$34</f>
        <v>0</v>
      </c>
      <c r="I40" s="156">
        <f>'7月'!$C$34</f>
        <v>0</v>
      </c>
      <c r="J40" s="156">
        <f>'8月'!$C$34</f>
        <v>0</v>
      </c>
      <c r="K40" s="156">
        <f>'9月'!$C$34</f>
        <v>0</v>
      </c>
      <c r="L40" s="156">
        <f>'10月'!$C$34</f>
        <v>0</v>
      </c>
      <c r="M40" s="156">
        <f>'11月'!$C$34</f>
        <v>0</v>
      </c>
      <c r="N40" s="156">
        <f>'12月'!$C$34</f>
        <v>0</v>
      </c>
      <c r="O40" s="156">
        <f>SUM(C40:N40)</f>
        <v>0</v>
      </c>
      <c r="P40" s="157">
        <f t="shared" si="1"/>
        <v>0</v>
      </c>
    </row>
    <row r="41" ht="14.25">
      <c r="B41" s="82"/>
    </row>
  </sheetData>
  <sheetProtection/>
  <mergeCells count="7">
    <mergeCell ref="B6:E6"/>
    <mergeCell ref="B2:F4"/>
    <mergeCell ref="K2:P7"/>
    <mergeCell ref="H2:I2"/>
    <mergeCell ref="H3:I3"/>
    <mergeCell ref="H4:I4"/>
    <mergeCell ref="C5:F5"/>
  </mergeCells>
  <conditionalFormatting sqref="B14:B40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C9" location="'1月'!C8" display="1月"/>
    <hyperlink ref="D9:N9" location="'1月'!C8" display="1月"/>
    <hyperlink ref="D9" location="'2月'!C8" display="2月"/>
    <hyperlink ref="E9" location="'3月'!C8" display="3月"/>
    <hyperlink ref="F9" location="'4月'!C8" display="4月"/>
    <hyperlink ref="G9" location="'5月'!C8" display="5月"/>
    <hyperlink ref="H9" location="'6月'!C8" display="6月"/>
    <hyperlink ref="I9" location="'7月'!C8" display="7月"/>
    <hyperlink ref="J9" location="'8月'!C8" display="8月"/>
    <hyperlink ref="K9" location="'9月'!C8" display="9月"/>
    <hyperlink ref="L9" location="'10月'!C8" display="10月"/>
    <hyperlink ref="M9" location="'11月'!C8" display="11月"/>
    <hyperlink ref="N9" location="'12月'!C8" display="12月"/>
    <hyperlink ref="C13" location="'1月'!C8" display="1月"/>
    <hyperlink ref="D13:N13" location="'1月'!C8" display="1月"/>
    <hyperlink ref="D13" location="'2月'!C8" display="2月"/>
    <hyperlink ref="E13" location="'3月'!C8" display="3月"/>
    <hyperlink ref="F13" location="'4月'!C8" display="4月"/>
    <hyperlink ref="G13" location="'5月'!C8" display="5月"/>
    <hyperlink ref="H13" location="'6月'!C8" display="6月"/>
    <hyperlink ref="I13" location="'7月'!C8" display="7月"/>
    <hyperlink ref="J13" location="'8月'!C8" display="8月"/>
    <hyperlink ref="K13" location="'9月'!C8" display="9月"/>
    <hyperlink ref="L13" location="'10月'!C8" display="10月"/>
    <hyperlink ref="M13" location="'11月'!C8" display="11月"/>
    <hyperlink ref="N13" location="'12月'!C8" display="12月"/>
    <hyperlink ref="H2:I2" location="紀念日!B4" display="紀念日設定"/>
    <hyperlink ref="H3:I3" location="更新歷程!B15" display="更新歷程"/>
    <hyperlink ref="H4:I4" location="年度總表!B58" display="分類統計圖"/>
    <hyperlink ref="C5" r:id="rId1" display="http://www.identify.idv.tw/bbs/"/>
    <hyperlink ref="C5:F5" r:id="rId2" display="免费记账软件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BS46"/>
  <sheetViews>
    <sheetView showGridLines="0" zoomScale="80" zoomScaleNormal="80" zoomScaleSheetLayoutView="50" zoomScalePageLayoutView="0" workbookViewId="0" topLeftCell="A1">
      <pane xSplit="9" ySplit="5" topLeftCell="AG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40787</v>
      </c>
      <c r="C1" s="201">
        <f>IF(B1="","",DATE(YEAR(B1),MONTH(B1)+1,DAY(B1)-1))</f>
        <v>40816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9</v>
      </c>
      <c r="E2" s="6" t="s">
        <v>37</v>
      </c>
      <c r="F2" s="5"/>
      <c r="G2" s="1"/>
      <c r="H2" s="1"/>
      <c r="I2" s="83" t="s">
        <v>12</v>
      </c>
      <c r="J2" s="124">
        <f>$B$1</f>
        <v>40787</v>
      </c>
      <c r="K2" s="125" t="str">
        <f>IF(J2="","",TEXT(J2,"aaa"))</f>
        <v>四</v>
      </c>
      <c r="L2" s="126">
        <f>IF(J2="","",IF(J2&gt;=$C$1,"",J2+1))</f>
        <v>40788</v>
      </c>
      <c r="M2" s="125" t="str">
        <f>IF(L2="","",TEXT(L2,"aaa"))</f>
        <v>五</v>
      </c>
      <c r="N2" s="126">
        <f>IF(L2="","",IF(L2&gt;=$C$1,"",L2+1))</f>
        <v>40789</v>
      </c>
      <c r="O2" s="125" t="str">
        <f>IF(N2="","",TEXT(N2,"aaa"))</f>
        <v>六</v>
      </c>
      <c r="P2" s="126">
        <f>IF(N2="","",IF(N2&gt;=$C$1,"",N2+1))</f>
        <v>40790</v>
      </c>
      <c r="Q2" s="125" t="str">
        <f>IF(P2="","",TEXT(P2,"aaa"))</f>
        <v>日</v>
      </c>
      <c r="R2" s="126">
        <f>IF(P2="","",IF(P2&gt;=$C$1,"",P2+1))</f>
        <v>40791</v>
      </c>
      <c r="S2" s="125" t="str">
        <f>IF(R2="","",TEXT(R2,"aaa"))</f>
        <v>一</v>
      </c>
      <c r="T2" s="126">
        <f>IF(R2="","",IF(R2&gt;=$C$1,"",R2+1))</f>
        <v>40792</v>
      </c>
      <c r="U2" s="125" t="str">
        <f>IF(T2="","",TEXT(T2,"aaa"))</f>
        <v>二</v>
      </c>
      <c r="V2" s="126">
        <f>IF(T2="","",IF(T2&gt;=$C$1,"",T2+1))</f>
        <v>40793</v>
      </c>
      <c r="W2" s="127" t="str">
        <f>IF(V2="","",TEXT(V2,"aaa"))</f>
        <v>三</v>
      </c>
      <c r="X2" s="126">
        <f>IF(V2="","",IF(V2&gt;=$C$1,"",V2+1))</f>
        <v>40794</v>
      </c>
      <c r="Y2" s="125" t="str">
        <f>IF(X2="","",TEXT(X2,"aaa"))</f>
        <v>四</v>
      </c>
      <c r="Z2" s="126">
        <f>IF(X2="","",IF(X2&gt;=$C$1,"",X2+1))</f>
        <v>40795</v>
      </c>
      <c r="AA2" s="125" t="str">
        <f>IF(Z2="","",TEXT(Z2,"aaa"))</f>
        <v>五</v>
      </c>
      <c r="AB2" s="126">
        <f>IF(Z2="","",IF(Z2&gt;=$C$1,"",Z2+1))</f>
        <v>40796</v>
      </c>
      <c r="AC2" s="125" t="str">
        <f>IF(AB2="","",TEXT(AB2,"aaa"))</f>
        <v>六</v>
      </c>
      <c r="AD2" s="126">
        <f>IF(AB2="","",IF(AB2&gt;=$C$1,"",AB2+1))</f>
        <v>40797</v>
      </c>
      <c r="AE2" s="125" t="str">
        <f>IF(AD2="","",TEXT(AD2,"aaa"))</f>
        <v>日</v>
      </c>
      <c r="AF2" s="126">
        <f>IF(AD2="","",IF(AD2&gt;=$C$1,"",AD2+1))</f>
        <v>40798</v>
      </c>
      <c r="AG2" s="125" t="str">
        <f>IF(AF2="","",TEXT(AF2,"aaa"))</f>
        <v>一</v>
      </c>
      <c r="AH2" s="126">
        <f>IF(AF2="","",IF(AF2&gt;=$C$1,"",AF2+1))</f>
        <v>40799</v>
      </c>
      <c r="AI2" s="125" t="str">
        <f>IF(AH2="","",TEXT(AH2,"aaa"))</f>
        <v>二</v>
      </c>
      <c r="AJ2" s="126">
        <f>IF(AH2="","",IF(AH2&gt;=$C$1,"",AH2+1))</f>
        <v>40800</v>
      </c>
      <c r="AK2" s="127" t="str">
        <f>IF(AJ2="","",TEXT(AJ2,"aaa"))</f>
        <v>三</v>
      </c>
      <c r="AL2" s="126">
        <f>IF(AJ2="","",IF(AJ2&gt;=$C$1,"",AJ2+1))</f>
        <v>40801</v>
      </c>
      <c r="AM2" s="125" t="str">
        <f>IF(AL2="","",TEXT(AL2,"aaa"))</f>
        <v>四</v>
      </c>
      <c r="AN2" s="126">
        <f>IF(AL2="","",IF(AL2&gt;=$C$1,"",AL2+1))</f>
        <v>40802</v>
      </c>
      <c r="AO2" s="125" t="str">
        <f>IF(AN2="","",TEXT(AN2,"aaa"))</f>
        <v>五</v>
      </c>
      <c r="AP2" s="126">
        <f>IF(AN2="","",IF(AN2&gt;=$C$1,"",AN2+1))</f>
        <v>40803</v>
      </c>
      <c r="AQ2" s="125" t="str">
        <f>IF(AP2="","",TEXT(AP2,"aaa"))</f>
        <v>六</v>
      </c>
      <c r="AR2" s="126">
        <f>IF(AP2="","",IF(AP2&gt;=$C$1,"",AP2+1))</f>
        <v>40804</v>
      </c>
      <c r="AS2" s="125" t="str">
        <f>IF(AR2="","",TEXT(AR2,"aaa"))</f>
        <v>日</v>
      </c>
      <c r="AT2" s="126">
        <f>IF(AR2="","",IF(AR2&gt;=$C$1,"",AR2+1))</f>
        <v>40805</v>
      </c>
      <c r="AU2" s="125" t="str">
        <f>IF(AT2="","",TEXT(AT2,"aaa"))</f>
        <v>一</v>
      </c>
      <c r="AV2" s="126">
        <f>IF(AT2="","",IF(AT2&gt;=$C$1,"",AT2+1))</f>
        <v>40806</v>
      </c>
      <c r="AW2" s="125" t="str">
        <f>IF(AV2="","",TEXT(AV2,"aaa"))</f>
        <v>二</v>
      </c>
      <c r="AX2" s="126">
        <f>IF(AV2="","",IF(AV2&gt;=$C$1,"",AV2+1))</f>
        <v>40807</v>
      </c>
      <c r="AY2" s="127" t="str">
        <f>IF(AX2="","",TEXT(AX2,"aaa"))</f>
        <v>三</v>
      </c>
      <c r="AZ2" s="126">
        <f>IF(AX2="","",IF(AX2&gt;=$C$1,"",AX2+1))</f>
        <v>40808</v>
      </c>
      <c r="BA2" s="125" t="str">
        <f>IF(AZ2="","",TEXT(AZ2,"aaa"))</f>
        <v>四</v>
      </c>
      <c r="BB2" s="126">
        <f>IF(AZ2="","",IF(AZ2&gt;=$C$1,"",AZ2+1))</f>
        <v>40809</v>
      </c>
      <c r="BC2" s="125" t="str">
        <f>IF(BB2="","",TEXT(BB2,"aaa"))</f>
        <v>五</v>
      </c>
      <c r="BD2" s="126">
        <f>IF(BB2="","",IF(BB2&gt;=$C$1,"",BB2+1))</f>
        <v>40810</v>
      </c>
      <c r="BE2" s="125" t="str">
        <f>IF(BD2="","",TEXT(BD2,"aaa"))</f>
        <v>六</v>
      </c>
      <c r="BF2" s="126">
        <f>IF(BD2="","",IF(BD2&gt;=$C$1,"",BD2+1))</f>
        <v>40811</v>
      </c>
      <c r="BG2" s="125" t="str">
        <f>IF(BF2="","",TEXT(BF2,"aaa"))</f>
        <v>日</v>
      </c>
      <c r="BH2" s="126">
        <f>IF(BF2="","",IF(BF2&gt;=$C$1,"",BF2+1))</f>
        <v>40812</v>
      </c>
      <c r="BI2" s="125" t="str">
        <f>IF(BH2="","",TEXT(BH2,"aaa"))</f>
        <v>一</v>
      </c>
      <c r="BJ2" s="126">
        <f>IF(BH2="","",IF(BH2&gt;=$C$1,"",BH2+1))</f>
        <v>40813</v>
      </c>
      <c r="BK2" s="125" t="str">
        <f>IF(BJ2="","",TEXT(BJ2,"aaa"))</f>
        <v>二</v>
      </c>
      <c r="BL2" s="126">
        <f>IF(BJ2="","",IF(BJ2&gt;=$C$1,"",BJ2+1))</f>
        <v>40814</v>
      </c>
      <c r="BM2" s="127" t="str">
        <f>IF(BL2="","",TEXT(BL2,"aaa"))</f>
        <v>三</v>
      </c>
      <c r="BN2" s="126">
        <f>IF(BL2="","",IF(BL2&gt;=$C$1,"",BL2+1))</f>
        <v>40815</v>
      </c>
      <c r="BO2" s="125" t="str">
        <f>IF(BN2="","",TEXT(BN2,"aaa"))</f>
        <v>四</v>
      </c>
      <c r="BP2" s="126">
        <f>IF(BN2="","",IF(BN2&gt;=$C$1,"",BN2+1))</f>
        <v>40816</v>
      </c>
      <c r="BQ2" s="128" t="str">
        <f>IF(BP2="","",TEXT(BP2,"aaa"))</f>
        <v>五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L4:BM4"/>
    <mergeCell ref="BN4:BO4"/>
    <mergeCell ref="BP4:BQ4"/>
    <mergeCell ref="AV4:AW4"/>
    <mergeCell ref="BB4:BC4"/>
    <mergeCell ref="AN4:AO4"/>
    <mergeCell ref="AP4:AQ4"/>
    <mergeCell ref="F36:G44"/>
    <mergeCell ref="AB4:AC4"/>
    <mergeCell ref="AD4:AE4"/>
    <mergeCell ref="J4:K4"/>
    <mergeCell ref="L4:M4"/>
    <mergeCell ref="N4:O4"/>
    <mergeCell ref="P4:Q4"/>
    <mergeCell ref="R4:S4"/>
    <mergeCell ref="AR4:AS4"/>
    <mergeCell ref="AT4:AU4"/>
    <mergeCell ref="AF4:AG4"/>
    <mergeCell ref="BR3:BS3"/>
    <mergeCell ref="AJ4:AK4"/>
    <mergeCell ref="AL4:AM4"/>
    <mergeCell ref="BD4:BE4"/>
    <mergeCell ref="AZ4:BA4"/>
    <mergeCell ref="BF3:BG3"/>
    <mergeCell ref="BH3:BI3"/>
    <mergeCell ref="T4:U4"/>
    <mergeCell ref="BR4:BS4"/>
    <mergeCell ref="BF4:BG4"/>
    <mergeCell ref="AX4:AY4"/>
    <mergeCell ref="BH4:BI4"/>
    <mergeCell ref="BJ4:BK4"/>
    <mergeCell ref="V4:W4"/>
    <mergeCell ref="X4:Y4"/>
    <mergeCell ref="Z4:AA4"/>
    <mergeCell ref="AH4:AI4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BJ3:BK3"/>
    <mergeCell ref="AR3:AS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N3:O3"/>
    <mergeCell ref="P3:Q3"/>
    <mergeCell ref="T3:U3"/>
    <mergeCell ref="AP3:AQ3"/>
    <mergeCell ref="R3:S3"/>
    <mergeCell ref="AN3:AO3"/>
    <mergeCell ref="J3:K3"/>
    <mergeCell ref="L3:M3"/>
    <mergeCell ref="F32:G33"/>
    <mergeCell ref="C1:D1"/>
    <mergeCell ref="I17:I19"/>
    <mergeCell ref="I22:I27"/>
    <mergeCell ref="I30:I31"/>
    <mergeCell ref="I28:I29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BS46"/>
  <sheetViews>
    <sheetView showGridLines="0" zoomScale="80" zoomScaleNormal="80" zoomScaleSheetLayoutView="5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40817</v>
      </c>
      <c r="C1" s="201">
        <f>IF(B1="","",DATE(YEAR(B1),MONTH(B1)+1,DAY(B1)-1))</f>
        <v>40847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10</v>
      </c>
      <c r="E2" s="6" t="s">
        <v>37</v>
      </c>
      <c r="F2" s="5"/>
      <c r="G2" s="1"/>
      <c r="H2" s="1"/>
      <c r="I2" s="83" t="s">
        <v>12</v>
      </c>
      <c r="J2" s="124">
        <f>$B$1</f>
        <v>40817</v>
      </c>
      <c r="K2" s="125" t="str">
        <f>IF(J2="","",TEXT(J2,"aaa"))</f>
        <v>六</v>
      </c>
      <c r="L2" s="126">
        <f>IF(J2="","",IF(J2&gt;=$C$1,"",J2+1))</f>
        <v>40818</v>
      </c>
      <c r="M2" s="125" t="str">
        <f>IF(L2="","",TEXT(L2,"aaa"))</f>
        <v>日</v>
      </c>
      <c r="N2" s="126">
        <f>IF(L2="","",IF(L2&gt;=$C$1,"",L2+1))</f>
        <v>40819</v>
      </c>
      <c r="O2" s="125" t="str">
        <f>IF(N2="","",TEXT(N2,"aaa"))</f>
        <v>一</v>
      </c>
      <c r="P2" s="126">
        <f>IF(N2="","",IF(N2&gt;=$C$1,"",N2+1))</f>
        <v>40820</v>
      </c>
      <c r="Q2" s="125" t="str">
        <f>IF(P2="","",TEXT(P2,"aaa"))</f>
        <v>二</v>
      </c>
      <c r="R2" s="126">
        <f>IF(P2="","",IF(P2&gt;=$C$1,"",P2+1))</f>
        <v>40821</v>
      </c>
      <c r="S2" s="125" t="str">
        <f>IF(R2="","",TEXT(R2,"aaa"))</f>
        <v>三</v>
      </c>
      <c r="T2" s="126">
        <f>IF(R2="","",IF(R2&gt;=$C$1,"",R2+1))</f>
        <v>40822</v>
      </c>
      <c r="U2" s="125" t="str">
        <f>IF(T2="","",TEXT(T2,"aaa"))</f>
        <v>四</v>
      </c>
      <c r="V2" s="126">
        <f>IF(T2="","",IF(T2&gt;=$C$1,"",T2+1))</f>
        <v>40823</v>
      </c>
      <c r="W2" s="127" t="str">
        <f>IF(V2="","",TEXT(V2,"aaa"))</f>
        <v>五</v>
      </c>
      <c r="X2" s="126">
        <f>IF(V2="","",IF(V2&gt;=$C$1,"",V2+1))</f>
        <v>40824</v>
      </c>
      <c r="Y2" s="125" t="str">
        <f>IF(X2="","",TEXT(X2,"aaa"))</f>
        <v>六</v>
      </c>
      <c r="Z2" s="126">
        <f>IF(X2="","",IF(X2&gt;=$C$1,"",X2+1))</f>
        <v>40825</v>
      </c>
      <c r="AA2" s="125" t="str">
        <f>IF(Z2="","",TEXT(Z2,"aaa"))</f>
        <v>日</v>
      </c>
      <c r="AB2" s="126">
        <f>IF(Z2="","",IF(Z2&gt;=$C$1,"",Z2+1))</f>
        <v>40826</v>
      </c>
      <c r="AC2" s="125" t="str">
        <f>IF(AB2="","",TEXT(AB2,"aaa"))</f>
        <v>一</v>
      </c>
      <c r="AD2" s="126">
        <f>IF(AB2="","",IF(AB2&gt;=$C$1,"",AB2+1))</f>
        <v>40827</v>
      </c>
      <c r="AE2" s="125" t="str">
        <f>IF(AD2="","",TEXT(AD2,"aaa"))</f>
        <v>二</v>
      </c>
      <c r="AF2" s="126">
        <f>IF(AD2="","",IF(AD2&gt;=$C$1,"",AD2+1))</f>
        <v>40828</v>
      </c>
      <c r="AG2" s="125" t="str">
        <f>IF(AF2="","",TEXT(AF2,"aaa"))</f>
        <v>三</v>
      </c>
      <c r="AH2" s="126">
        <f>IF(AF2="","",IF(AF2&gt;=$C$1,"",AF2+1))</f>
        <v>40829</v>
      </c>
      <c r="AI2" s="125" t="str">
        <f>IF(AH2="","",TEXT(AH2,"aaa"))</f>
        <v>四</v>
      </c>
      <c r="AJ2" s="126">
        <f>IF(AH2="","",IF(AH2&gt;=$C$1,"",AH2+1))</f>
        <v>40830</v>
      </c>
      <c r="AK2" s="127" t="str">
        <f>IF(AJ2="","",TEXT(AJ2,"aaa"))</f>
        <v>五</v>
      </c>
      <c r="AL2" s="126">
        <f>IF(AJ2="","",IF(AJ2&gt;=$C$1,"",AJ2+1))</f>
        <v>40831</v>
      </c>
      <c r="AM2" s="125" t="str">
        <f>IF(AL2="","",TEXT(AL2,"aaa"))</f>
        <v>六</v>
      </c>
      <c r="AN2" s="126">
        <f>IF(AL2="","",IF(AL2&gt;=$C$1,"",AL2+1))</f>
        <v>40832</v>
      </c>
      <c r="AO2" s="125" t="str">
        <f>IF(AN2="","",TEXT(AN2,"aaa"))</f>
        <v>日</v>
      </c>
      <c r="AP2" s="126">
        <f>IF(AN2="","",IF(AN2&gt;=$C$1,"",AN2+1))</f>
        <v>40833</v>
      </c>
      <c r="AQ2" s="125" t="str">
        <f>IF(AP2="","",TEXT(AP2,"aaa"))</f>
        <v>一</v>
      </c>
      <c r="AR2" s="126">
        <f>IF(AP2="","",IF(AP2&gt;=$C$1,"",AP2+1))</f>
        <v>40834</v>
      </c>
      <c r="AS2" s="125" t="str">
        <f>IF(AR2="","",TEXT(AR2,"aaa"))</f>
        <v>二</v>
      </c>
      <c r="AT2" s="126">
        <f>IF(AR2="","",IF(AR2&gt;=$C$1,"",AR2+1))</f>
        <v>40835</v>
      </c>
      <c r="AU2" s="125" t="str">
        <f>IF(AT2="","",TEXT(AT2,"aaa"))</f>
        <v>三</v>
      </c>
      <c r="AV2" s="126">
        <f>IF(AT2="","",IF(AT2&gt;=$C$1,"",AT2+1))</f>
        <v>40836</v>
      </c>
      <c r="AW2" s="125" t="str">
        <f>IF(AV2="","",TEXT(AV2,"aaa"))</f>
        <v>四</v>
      </c>
      <c r="AX2" s="126">
        <f>IF(AV2="","",IF(AV2&gt;=$C$1,"",AV2+1))</f>
        <v>40837</v>
      </c>
      <c r="AY2" s="127" t="str">
        <f>IF(AX2="","",TEXT(AX2,"aaa"))</f>
        <v>五</v>
      </c>
      <c r="AZ2" s="126">
        <f>IF(AX2="","",IF(AX2&gt;=$C$1,"",AX2+1))</f>
        <v>40838</v>
      </c>
      <c r="BA2" s="125" t="str">
        <f>IF(AZ2="","",TEXT(AZ2,"aaa"))</f>
        <v>六</v>
      </c>
      <c r="BB2" s="126">
        <f>IF(AZ2="","",IF(AZ2&gt;=$C$1,"",AZ2+1))</f>
        <v>40839</v>
      </c>
      <c r="BC2" s="125" t="str">
        <f>IF(BB2="","",TEXT(BB2,"aaa"))</f>
        <v>日</v>
      </c>
      <c r="BD2" s="126">
        <f>IF(BB2="","",IF(BB2&gt;=$C$1,"",BB2+1))</f>
        <v>40840</v>
      </c>
      <c r="BE2" s="125" t="str">
        <f>IF(BD2="","",TEXT(BD2,"aaa"))</f>
        <v>一</v>
      </c>
      <c r="BF2" s="126">
        <f>IF(BD2="","",IF(BD2&gt;=$C$1,"",BD2+1))</f>
        <v>40841</v>
      </c>
      <c r="BG2" s="125" t="str">
        <f>IF(BF2="","",TEXT(BF2,"aaa"))</f>
        <v>二</v>
      </c>
      <c r="BH2" s="126">
        <f>IF(BF2="","",IF(BF2&gt;=$C$1,"",BF2+1))</f>
        <v>40842</v>
      </c>
      <c r="BI2" s="125" t="str">
        <f>IF(BH2="","",TEXT(BH2,"aaa"))</f>
        <v>三</v>
      </c>
      <c r="BJ2" s="126">
        <f>IF(BH2="","",IF(BH2&gt;=$C$1,"",BH2+1))</f>
        <v>40843</v>
      </c>
      <c r="BK2" s="125" t="str">
        <f>IF(BJ2="","",TEXT(BJ2,"aaa"))</f>
        <v>四</v>
      </c>
      <c r="BL2" s="126">
        <f>IF(BJ2="","",IF(BJ2&gt;=$C$1,"",BJ2+1))</f>
        <v>40844</v>
      </c>
      <c r="BM2" s="127" t="str">
        <f>IF(BL2="","",TEXT(BL2,"aaa"))</f>
        <v>五</v>
      </c>
      <c r="BN2" s="126">
        <f>IF(BL2="","",IF(BL2&gt;=$C$1,"",BL2+1))</f>
        <v>40845</v>
      </c>
      <c r="BO2" s="125" t="str">
        <f>IF(BN2="","",TEXT(BN2,"aaa"))</f>
        <v>六</v>
      </c>
      <c r="BP2" s="126">
        <f>IF(BN2="","",IF(BN2&gt;=$C$1,"",BN2+1))</f>
        <v>40846</v>
      </c>
      <c r="BQ2" s="128" t="str">
        <f>IF(BP2="","",TEXT(BP2,"aaa"))</f>
        <v>日</v>
      </c>
      <c r="BR2" s="129">
        <f>IF(BP2="","",IF(BP2&gt;=$C$1,"",BP2+1))</f>
        <v>40847</v>
      </c>
      <c r="BS2" s="127" t="str">
        <f>IF(BR2="","",TEXT(BR2,"aaa"))</f>
        <v>一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F36:G44"/>
    <mergeCell ref="BD4:BE4"/>
    <mergeCell ref="BF4:BG4"/>
    <mergeCell ref="BH4:BI4"/>
    <mergeCell ref="F28:G29"/>
    <mergeCell ref="F32:G33"/>
    <mergeCell ref="AX4:AY4"/>
    <mergeCell ref="AZ4:BA4"/>
    <mergeCell ref="BB4:BC4"/>
    <mergeCell ref="AF4:AG4"/>
    <mergeCell ref="BJ4:BK4"/>
    <mergeCell ref="BP4:BQ4"/>
    <mergeCell ref="BR4:BS4"/>
    <mergeCell ref="C1:D1"/>
    <mergeCell ref="AP4:AQ4"/>
    <mergeCell ref="BL4:BM4"/>
    <mergeCell ref="BN4:BO4"/>
    <mergeCell ref="AR4:AS4"/>
    <mergeCell ref="AT4:AU4"/>
    <mergeCell ref="AV4:AW4"/>
    <mergeCell ref="AH4:AI4"/>
    <mergeCell ref="AJ4:AK4"/>
    <mergeCell ref="AL4:AM4"/>
    <mergeCell ref="AN4:AO4"/>
    <mergeCell ref="AD4:AE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BR3:BS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AX3:AY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D3:AE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J3:K3"/>
    <mergeCell ref="J4:K4"/>
    <mergeCell ref="I30:I31"/>
    <mergeCell ref="I28:I29"/>
    <mergeCell ref="I17:I19"/>
    <mergeCell ref="I22:I27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BS46"/>
  <sheetViews>
    <sheetView showGridLines="0" zoomScale="80" zoomScaleNormal="80" zoomScaleSheetLayoutView="5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40848</v>
      </c>
      <c r="C1" s="201">
        <f>IF(B1="","",DATE(YEAR(B1),MONTH(B1)+1,DAY(B1)-1))</f>
        <v>40877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11</v>
      </c>
      <c r="E2" s="6" t="s">
        <v>37</v>
      </c>
      <c r="F2" s="5"/>
      <c r="G2" s="1"/>
      <c r="H2" s="1"/>
      <c r="I2" s="83" t="s">
        <v>12</v>
      </c>
      <c r="J2" s="124">
        <f>$B$1</f>
        <v>40848</v>
      </c>
      <c r="K2" s="125" t="str">
        <f>IF(J2="","",TEXT(J2,"aaa"))</f>
        <v>二</v>
      </c>
      <c r="L2" s="126">
        <f>IF(J2="","",IF(J2&gt;=$C$1,"",J2+1))</f>
        <v>40849</v>
      </c>
      <c r="M2" s="125" t="str">
        <f>IF(L2="","",TEXT(L2,"aaa"))</f>
        <v>三</v>
      </c>
      <c r="N2" s="126">
        <f>IF(L2="","",IF(L2&gt;=$C$1,"",L2+1))</f>
        <v>40850</v>
      </c>
      <c r="O2" s="125" t="str">
        <f>IF(N2="","",TEXT(N2,"aaa"))</f>
        <v>四</v>
      </c>
      <c r="P2" s="126">
        <f>IF(N2="","",IF(N2&gt;=$C$1,"",N2+1))</f>
        <v>40851</v>
      </c>
      <c r="Q2" s="125" t="str">
        <f>IF(P2="","",TEXT(P2,"aaa"))</f>
        <v>五</v>
      </c>
      <c r="R2" s="126">
        <f>IF(P2="","",IF(P2&gt;=$C$1,"",P2+1))</f>
        <v>40852</v>
      </c>
      <c r="S2" s="125" t="str">
        <f>IF(R2="","",TEXT(R2,"aaa"))</f>
        <v>六</v>
      </c>
      <c r="T2" s="126">
        <f>IF(R2="","",IF(R2&gt;=$C$1,"",R2+1))</f>
        <v>40853</v>
      </c>
      <c r="U2" s="125" t="str">
        <f>IF(T2="","",TEXT(T2,"aaa"))</f>
        <v>日</v>
      </c>
      <c r="V2" s="126">
        <f>IF(T2="","",IF(T2&gt;=$C$1,"",T2+1))</f>
        <v>40854</v>
      </c>
      <c r="W2" s="127" t="str">
        <f>IF(V2="","",TEXT(V2,"aaa"))</f>
        <v>一</v>
      </c>
      <c r="X2" s="126">
        <f>IF(V2="","",IF(V2&gt;=$C$1,"",V2+1))</f>
        <v>40855</v>
      </c>
      <c r="Y2" s="125" t="str">
        <f>IF(X2="","",TEXT(X2,"aaa"))</f>
        <v>二</v>
      </c>
      <c r="Z2" s="126">
        <f>IF(X2="","",IF(X2&gt;=$C$1,"",X2+1))</f>
        <v>40856</v>
      </c>
      <c r="AA2" s="125" t="str">
        <f>IF(Z2="","",TEXT(Z2,"aaa"))</f>
        <v>三</v>
      </c>
      <c r="AB2" s="126">
        <f>IF(Z2="","",IF(Z2&gt;=$C$1,"",Z2+1))</f>
        <v>40857</v>
      </c>
      <c r="AC2" s="125" t="str">
        <f>IF(AB2="","",TEXT(AB2,"aaa"))</f>
        <v>四</v>
      </c>
      <c r="AD2" s="126">
        <f>IF(AB2="","",IF(AB2&gt;=$C$1,"",AB2+1))</f>
        <v>40858</v>
      </c>
      <c r="AE2" s="125" t="str">
        <f>IF(AD2="","",TEXT(AD2,"aaa"))</f>
        <v>五</v>
      </c>
      <c r="AF2" s="126">
        <f>IF(AD2="","",IF(AD2&gt;=$C$1,"",AD2+1))</f>
        <v>40859</v>
      </c>
      <c r="AG2" s="125" t="str">
        <f>IF(AF2="","",TEXT(AF2,"aaa"))</f>
        <v>六</v>
      </c>
      <c r="AH2" s="126">
        <f>IF(AF2="","",IF(AF2&gt;=$C$1,"",AF2+1))</f>
        <v>40860</v>
      </c>
      <c r="AI2" s="125" t="str">
        <f>IF(AH2="","",TEXT(AH2,"aaa"))</f>
        <v>日</v>
      </c>
      <c r="AJ2" s="126">
        <f>IF(AH2="","",IF(AH2&gt;=$C$1,"",AH2+1))</f>
        <v>40861</v>
      </c>
      <c r="AK2" s="127" t="str">
        <f>IF(AJ2="","",TEXT(AJ2,"aaa"))</f>
        <v>一</v>
      </c>
      <c r="AL2" s="126">
        <f>IF(AJ2="","",IF(AJ2&gt;=$C$1,"",AJ2+1))</f>
        <v>40862</v>
      </c>
      <c r="AM2" s="125" t="str">
        <f>IF(AL2="","",TEXT(AL2,"aaa"))</f>
        <v>二</v>
      </c>
      <c r="AN2" s="126">
        <f>IF(AL2="","",IF(AL2&gt;=$C$1,"",AL2+1))</f>
        <v>40863</v>
      </c>
      <c r="AO2" s="125" t="str">
        <f>IF(AN2="","",TEXT(AN2,"aaa"))</f>
        <v>三</v>
      </c>
      <c r="AP2" s="126">
        <f>IF(AN2="","",IF(AN2&gt;=$C$1,"",AN2+1))</f>
        <v>40864</v>
      </c>
      <c r="AQ2" s="125" t="str">
        <f>IF(AP2="","",TEXT(AP2,"aaa"))</f>
        <v>四</v>
      </c>
      <c r="AR2" s="126">
        <f>IF(AP2="","",IF(AP2&gt;=$C$1,"",AP2+1))</f>
        <v>40865</v>
      </c>
      <c r="AS2" s="125" t="str">
        <f>IF(AR2="","",TEXT(AR2,"aaa"))</f>
        <v>五</v>
      </c>
      <c r="AT2" s="126">
        <f>IF(AR2="","",IF(AR2&gt;=$C$1,"",AR2+1))</f>
        <v>40866</v>
      </c>
      <c r="AU2" s="125" t="str">
        <f>IF(AT2="","",TEXT(AT2,"aaa"))</f>
        <v>六</v>
      </c>
      <c r="AV2" s="126">
        <f>IF(AT2="","",IF(AT2&gt;=$C$1,"",AT2+1))</f>
        <v>40867</v>
      </c>
      <c r="AW2" s="125" t="str">
        <f>IF(AV2="","",TEXT(AV2,"aaa"))</f>
        <v>日</v>
      </c>
      <c r="AX2" s="126">
        <f>IF(AV2="","",IF(AV2&gt;=$C$1,"",AV2+1))</f>
        <v>40868</v>
      </c>
      <c r="AY2" s="127" t="str">
        <f>IF(AX2="","",TEXT(AX2,"aaa"))</f>
        <v>一</v>
      </c>
      <c r="AZ2" s="126">
        <f>IF(AX2="","",IF(AX2&gt;=$C$1,"",AX2+1))</f>
        <v>40869</v>
      </c>
      <c r="BA2" s="125" t="str">
        <f>IF(AZ2="","",TEXT(AZ2,"aaa"))</f>
        <v>二</v>
      </c>
      <c r="BB2" s="126">
        <f>IF(AZ2="","",IF(AZ2&gt;=$C$1,"",AZ2+1))</f>
        <v>40870</v>
      </c>
      <c r="BC2" s="125" t="str">
        <f>IF(BB2="","",TEXT(BB2,"aaa"))</f>
        <v>三</v>
      </c>
      <c r="BD2" s="126">
        <f>IF(BB2="","",IF(BB2&gt;=$C$1,"",BB2+1))</f>
        <v>40871</v>
      </c>
      <c r="BE2" s="125" t="str">
        <f>IF(BD2="","",TEXT(BD2,"aaa"))</f>
        <v>四</v>
      </c>
      <c r="BF2" s="126">
        <f>IF(BD2="","",IF(BD2&gt;=$C$1,"",BD2+1))</f>
        <v>40872</v>
      </c>
      <c r="BG2" s="125" t="str">
        <f>IF(BF2="","",TEXT(BF2,"aaa"))</f>
        <v>五</v>
      </c>
      <c r="BH2" s="126">
        <f>IF(BF2="","",IF(BF2&gt;=$C$1,"",BF2+1))</f>
        <v>40873</v>
      </c>
      <c r="BI2" s="125" t="str">
        <f>IF(BH2="","",TEXT(BH2,"aaa"))</f>
        <v>六</v>
      </c>
      <c r="BJ2" s="126">
        <f>IF(BH2="","",IF(BH2&gt;=$C$1,"",BH2+1))</f>
        <v>40874</v>
      </c>
      <c r="BK2" s="125" t="str">
        <f>IF(BJ2="","",TEXT(BJ2,"aaa"))</f>
        <v>日</v>
      </c>
      <c r="BL2" s="126">
        <f>IF(BJ2="","",IF(BJ2&gt;=$C$1,"",BJ2+1))</f>
        <v>40875</v>
      </c>
      <c r="BM2" s="127" t="str">
        <f>IF(BL2="","",TEXT(BL2,"aaa"))</f>
        <v>一</v>
      </c>
      <c r="BN2" s="126">
        <f>IF(BL2="","",IF(BL2&gt;=$C$1,"",BL2+1))</f>
        <v>40876</v>
      </c>
      <c r="BO2" s="125" t="str">
        <f>IF(BN2="","",TEXT(BN2,"aaa"))</f>
        <v>二</v>
      </c>
      <c r="BP2" s="126">
        <f>IF(BN2="","",IF(BN2&gt;=$C$1,"",BN2+1))</f>
        <v>40877</v>
      </c>
      <c r="BQ2" s="128" t="str">
        <f>IF(BP2="","",TEXT(BP2,"aaa"))</f>
        <v>三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L4:BM4"/>
    <mergeCell ref="BN4:BO4"/>
    <mergeCell ref="BP4:BQ4"/>
    <mergeCell ref="AV4:AW4"/>
    <mergeCell ref="BB4:BC4"/>
    <mergeCell ref="AN4:AO4"/>
    <mergeCell ref="AP4:AQ4"/>
    <mergeCell ref="F36:G44"/>
    <mergeCell ref="AB4:AC4"/>
    <mergeCell ref="AD4:AE4"/>
    <mergeCell ref="J4:K4"/>
    <mergeCell ref="L4:M4"/>
    <mergeCell ref="N4:O4"/>
    <mergeCell ref="P4:Q4"/>
    <mergeCell ref="R4:S4"/>
    <mergeCell ref="AR4:AS4"/>
    <mergeCell ref="AT4:AU4"/>
    <mergeCell ref="AF4:AG4"/>
    <mergeCell ref="BR3:BS3"/>
    <mergeCell ref="AJ4:AK4"/>
    <mergeCell ref="AL4:AM4"/>
    <mergeCell ref="BD4:BE4"/>
    <mergeCell ref="AZ4:BA4"/>
    <mergeCell ref="BF3:BG3"/>
    <mergeCell ref="BH3:BI3"/>
    <mergeCell ref="T4:U4"/>
    <mergeCell ref="BR4:BS4"/>
    <mergeCell ref="BF4:BG4"/>
    <mergeCell ref="AX4:AY4"/>
    <mergeCell ref="BH4:BI4"/>
    <mergeCell ref="BJ4:BK4"/>
    <mergeCell ref="V4:W4"/>
    <mergeCell ref="X4:Y4"/>
    <mergeCell ref="Z4:AA4"/>
    <mergeCell ref="AH4:AI4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BJ3:BK3"/>
    <mergeCell ref="AR3:AS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N3:O3"/>
    <mergeCell ref="P3:Q3"/>
    <mergeCell ref="T3:U3"/>
    <mergeCell ref="AP3:AQ3"/>
    <mergeCell ref="R3:S3"/>
    <mergeCell ref="AN3:AO3"/>
    <mergeCell ref="J3:K3"/>
    <mergeCell ref="L3:M3"/>
    <mergeCell ref="F32:G33"/>
    <mergeCell ref="C1:D1"/>
    <mergeCell ref="I30:I31"/>
    <mergeCell ref="I28:I29"/>
    <mergeCell ref="I17:I19"/>
    <mergeCell ref="I22:I27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BS46"/>
  <sheetViews>
    <sheetView showGridLines="0" zoomScale="80" zoomScaleNormal="80" zoomScaleSheetLayoutView="50" zoomScalePageLayoutView="0" workbookViewId="0" topLeftCell="A1">
      <pane xSplit="9" ySplit="5" topLeftCell="J12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40878</v>
      </c>
      <c r="C1" s="201">
        <f>IF(B1="","",DATE(YEAR(B1),MONTH(B1)+1,DAY(B1)-1))</f>
        <v>40908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12</v>
      </c>
      <c r="E2" s="6" t="s">
        <v>37</v>
      </c>
      <c r="F2" s="5"/>
      <c r="G2" s="1"/>
      <c r="H2" s="1"/>
      <c r="I2" s="83" t="s">
        <v>12</v>
      </c>
      <c r="J2" s="124">
        <f>$B$1</f>
        <v>40878</v>
      </c>
      <c r="K2" s="125" t="str">
        <f>IF(J2="","",TEXT(J2,"aaa"))</f>
        <v>四</v>
      </c>
      <c r="L2" s="126">
        <f>IF(J2="","",IF(J2&gt;=$C$1,"",J2+1))</f>
        <v>40879</v>
      </c>
      <c r="M2" s="125" t="str">
        <f>IF(L2="","",TEXT(L2,"aaa"))</f>
        <v>五</v>
      </c>
      <c r="N2" s="126">
        <f>IF(L2="","",IF(L2&gt;=$C$1,"",L2+1))</f>
        <v>40880</v>
      </c>
      <c r="O2" s="125" t="str">
        <f>IF(N2="","",TEXT(N2,"aaa"))</f>
        <v>六</v>
      </c>
      <c r="P2" s="126">
        <f>IF(N2="","",IF(N2&gt;=$C$1,"",N2+1))</f>
        <v>40881</v>
      </c>
      <c r="Q2" s="125" t="str">
        <f>IF(P2="","",TEXT(P2,"aaa"))</f>
        <v>日</v>
      </c>
      <c r="R2" s="126">
        <f>IF(P2="","",IF(P2&gt;=$C$1,"",P2+1))</f>
        <v>40882</v>
      </c>
      <c r="S2" s="125" t="str">
        <f>IF(R2="","",TEXT(R2,"aaa"))</f>
        <v>一</v>
      </c>
      <c r="T2" s="126">
        <f>IF(R2="","",IF(R2&gt;=$C$1,"",R2+1))</f>
        <v>40883</v>
      </c>
      <c r="U2" s="125" t="str">
        <f>IF(T2="","",TEXT(T2,"aaa"))</f>
        <v>二</v>
      </c>
      <c r="V2" s="126">
        <f>IF(T2="","",IF(T2&gt;=$C$1,"",T2+1))</f>
        <v>40884</v>
      </c>
      <c r="W2" s="127" t="str">
        <f>IF(V2="","",TEXT(V2,"aaa"))</f>
        <v>三</v>
      </c>
      <c r="X2" s="126">
        <f>IF(V2="","",IF(V2&gt;=$C$1,"",V2+1))</f>
        <v>40885</v>
      </c>
      <c r="Y2" s="125" t="str">
        <f>IF(X2="","",TEXT(X2,"aaa"))</f>
        <v>四</v>
      </c>
      <c r="Z2" s="126">
        <f>IF(X2="","",IF(X2&gt;=$C$1,"",X2+1))</f>
        <v>40886</v>
      </c>
      <c r="AA2" s="125" t="str">
        <f>IF(Z2="","",TEXT(Z2,"aaa"))</f>
        <v>五</v>
      </c>
      <c r="AB2" s="126">
        <f>IF(Z2="","",IF(Z2&gt;=$C$1,"",Z2+1))</f>
        <v>40887</v>
      </c>
      <c r="AC2" s="125" t="str">
        <f>IF(AB2="","",TEXT(AB2,"aaa"))</f>
        <v>六</v>
      </c>
      <c r="AD2" s="126">
        <f>IF(AB2="","",IF(AB2&gt;=$C$1,"",AB2+1))</f>
        <v>40888</v>
      </c>
      <c r="AE2" s="125" t="str">
        <f>IF(AD2="","",TEXT(AD2,"aaa"))</f>
        <v>日</v>
      </c>
      <c r="AF2" s="126">
        <f>IF(AD2="","",IF(AD2&gt;=$C$1,"",AD2+1))</f>
        <v>40889</v>
      </c>
      <c r="AG2" s="125" t="str">
        <f>IF(AF2="","",TEXT(AF2,"aaa"))</f>
        <v>一</v>
      </c>
      <c r="AH2" s="126">
        <f>IF(AF2="","",IF(AF2&gt;=$C$1,"",AF2+1))</f>
        <v>40890</v>
      </c>
      <c r="AI2" s="125" t="str">
        <f>IF(AH2="","",TEXT(AH2,"aaa"))</f>
        <v>二</v>
      </c>
      <c r="AJ2" s="126">
        <f>IF(AH2="","",IF(AH2&gt;=$C$1,"",AH2+1))</f>
        <v>40891</v>
      </c>
      <c r="AK2" s="127" t="str">
        <f>IF(AJ2="","",TEXT(AJ2,"aaa"))</f>
        <v>三</v>
      </c>
      <c r="AL2" s="126">
        <f>IF(AJ2="","",IF(AJ2&gt;=$C$1,"",AJ2+1))</f>
        <v>40892</v>
      </c>
      <c r="AM2" s="125" t="str">
        <f>IF(AL2="","",TEXT(AL2,"aaa"))</f>
        <v>四</v>
      </c>
      <c r="AN2" s="126">
        <f>IF(AL2="","",IF(AL2&gt;=$C$1,"",AL2+1))</f>
        <v>40893</v>
      </c>
      <c r="AO2" s="125" t="str">
        <f>IF(AN2="","",TEXT(AN2,"aaa"))</f>
        <v>五</v>
      </c>
      <c r="AP2" s="126">
        <f>IF(AN2="","",IF(AN2&gt;=$C$1,"",AN2+1))</f>
        <v>40894</v>
      </c>
      <c r="AQ2" s="125" t="str">
        <f>IF(AP2="","",TEXT(AP2,"aaa"))</f>
        <v>六</v>
      </c>
      <c r="AR2" s="126">
        <f>IF(AP2="","",IF(AP2&gt;=$C$1,"",AP2+1))</f>
        <v>40895</v>
      </c>
      <c r="AS2" s="125" t="str">
        <f>IF(AR2="","",TEXT(AR2,"aaa"))</f>
        <v>日</v>
      </c>
      <c r="AT2" s="126">
        <f>IF(AR2="","",IF(AR2&gt;=$C$1,"",AR2+1))</f>
        <v>40896</v>
      </c>
      <c r="AU2" s="125" t="str">
        <f>IF(AT2="","",TEXT(AT2,"aaa"))</f>
        <v>一</v>
      </c>
      <c r="AV2" s="126">
        <f>IF(AT2="","",IF(AT2&gt;=$C$1,"",AT2+1))</f>
        <v>40897</v>
      </c>
      <c r="AW2" s="125" t="str">
        <f>IF(AV2="","",TEXT(AV2,"aaa"))</f>
        <v>二</v>
      </c>
      <c r="AX2" s="126">
        <f>IF(AV2="","",IF(AV2&gt;=$C$1,"",AV2+1))</f>
        <v>40898</v>
      </c>
      <c r="AY2" s="127" t="str">
        <f>IF(AX2="","",TEXT(AX2,"aaa"))</f>
        <v>三</v>
      </c>
      <c r="AZ2" s="126">
        <f>IF(AX2="","",IF(AX2&gt;=$C$1,"",AX2+1))</f>
        <v>40899</v>
      </c>
      <c r="BA2" s="125" t="str">
        <f>IF(AZ2="","",TEXT(AZ2,"aaa"))</f>
        <v>四</v>
      </c>
      <c r="BB2" s="126">
        <f>IF(AZ2="","",IF(AZ2&gt;=$C$1,"",AZ2+1))</f>
        <v>40900</v>
      </c>
      <c r="BC2" s="125" t="str">
        <f>IF(BB2="","",TEXT(BB2,"aaa"))</f>
        <v>五</v>
      </c>
      <c r="BD2" s="126">
        <f>IF(BB2="","",IF(BB2&gt;=$C$1,"",BB2+1))</f>
        <v>40901</v>
      </c>
      <c r="BE2" s="125" t="str">
        <f>IF(BD2="","",TEXT(BD2,"aaa"))</f>
        <v>六</v>
      </c>
      <c r="BF2" s="126">
        <f>IF(BD2="","",IF(BD2&gt;=$C$1,"",BD2+1))</f>
        <v>40902</v>
      </c>
      <c r="BG2" s="125" t="str">
        <f>IF(BF2="","",TEXT(BF2,"aaa"))</f>
        <v>日</v>
      </c>
      <c r="BH2" s="126">
        <f>IF(BF2="","",IF(BF2&gt;=$C$1,"",BF2+1))</f>
        <v>40903</v>
      </c>
      <c r="BI2" s="125" t="str">
        <f>IF(BH2="","",TEXT(BH2,"aaa"))</f>
        <v>一</v>
      </c>
      <c r="BJ2" s="126">
        <f>IF(BH2="","",IF(BH2&gt;=$C$1,"",BH2+1))</f>
        <v>40904</v>
      </c>
      <c r="BK2" s="125" t="str">
        <f>IF(BJ2="","",TEXT(BJ2,"aaa"))</f>
        <v>二</v>
      </c>
      <c r="BL2" s="126">
        <f>IF(BJ2="","",IF(BJ2&gt;=$C$1,"",BJ2+1))</f>
        <v>40905</v>
      </c>
      <c r="BM2" s="127" t="str">
        <f>IF(BL2="","",TEXT(BL2,"aaa"))</f>
        <v>三</v>
      </c>
      <c r="BN2" s="126">
        <f>IF(BL2="","",IF(BL2&gt;=$C$1,"",BL2+1))</f>
        <v>40906</v>
      </c>
      <c r="BO2" s="125" t="str">
        <f>IF(BN2="","",TEXT(BN2,"aaa"))</f>
        <v>四</v>
      </c>
      <c r="BP2" s="126">
        <f>IF(BN2="","",IF(BN2&gt;=$C$1,"",BN2+1))</f>
        <v>40907</v>
      </c>
      <c r="BQ2" s="128" t="str">
        <f>IF(BP2="","",TEXT(BP2,"aaa"))</f>
        <v>五</v>
      </c>
      <c r="BR2" s="129">
        <f>IF(BP2="","",IF(BP2&gt;=$C$1,"",BP2+1))</f>
        <v>40908</v>
      </c>
      <c r="BS2" s="127" t="str">
        <f>IF(BR2="","",TEXT(BR2,"aaa"))</f>
        <v>六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>
        <v>8</v>
      </c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50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25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75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-75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-75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>
        <v>50</v>
      </c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>
        <v>0</v>
      </c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108</v>
      </c>
      <c r="J41" s="74"/>
      <c r="K41" s="36"/>
      <c r="L41" s="67"/>
      <c r="M41" s="68"/>
      <c r="N41" s="67"/>
      <c r="O41" s="68"/>
      <c r="P41" s="67"/>
      <c r="Q41" s="68"/>
      <c r="R41" s="67"/>
      <c r="S41" s="68">
        <v>25</v>
      </c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75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-75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F36:G44"/>
    <mergeCell ref="BD4:BE4"/>
    <mergeCell ref="BF4:BG4"/>
    <mergeCell ref="BH4:BI4"/>
    <mergeCell ref="F28:G29"/>
    <mergeCell ref="F32:G33"/>
    <mergeCell ref="AX4:AY4"/>
    <mergeCell ref="AZ4:BA4"/>
    <mergeCell ref="BB4:BC4"/>
    <mergeCell ref="AF4:AG4"/>
    <mergeCell ref="BR4:BS4"/>
    <mergeCell ref="C1:D1"/>
    <mergeCell ref="AP4:AQ4"/>
    <mergeCell ref="BL4:BM4"/>
    <mergeCell ref="BN4:BO4"/>
    <mergeCell ref="AR4:AS4"/>
    <mergeCell ref="AT4:AU4"/>
    <mergeCell ref="AV4:AW4"/>
    <mergeCell ref="AL4:AM4"/>
    <mergeCell ref="AN4:AO4"/>
    <mergeCell ref="BJ4:BK4"/>
    <mergeCell ref="BP4:BQ4"/>
    <mergeCell ref="Z4:AA4"/>
    <mergeCell ref="AB4:AC4"/>
    <mergeCell ref="AH4:AI4"/>
    <mergeCell ref="AJ4:AK4"/>
    <mergeCell ref="BN3:BO3"/>
    <mergeCell ref="BP3:BQ3"/>
    <mergeCell ref="AD4:AE4"/>
    <mergeCell ref="L4:M4"/>
    <mergeCell ref="N4:O4"/>
    <mergeCell ref="P4:Q4"/>
    <mergeCell ref="R4:S4"/>
    <mergeCell ref="T4:U4"/>
    <mergeCell ref="V4:W4"/>
    <mergeCell ref="X4:Y4"/>
    <mergeCell ref="AT3:AU3"/>
    <mergeCell ref="AV3:AW3"/>
    <mergeCell ref="BR3:BS3"/>
    <mergeCell ref="AZ3:BA3"/>
    <mergeCell ref="BB3:BC3"/>
    <mergeCell ref="BD3:BE3"/>
    <mergeCell ref="BF3:BG3"/>
    <mergeCell ref="BH3:BI3"/>
    <mergeCell ref="BJ3:BK3"/>
    <mergeCell ref="BL3:BM3"/>
    <mergeCell ref="Z3:AA3"/>
    <mergeCell ref="AB3:AC3"/>
    <mergeCell ref="AX3:AY3"/>
    <mergeCell ref="AF3:AG3"/>
    <mergeCell ref="AH3:AI3"/>
    <mergeCell ref="AJ3:AK3"/>
    <mergeCell ref="AL3:AM3"/>
    <mergeCell ref="AN3:AO3"/>
    <mergeCell ref="AP3:AQ3"/>
    <mergeCell ref="AR3:AS3"/>
    <mergeCell ref="I30:I31"/>
    <mergeCell ref="I28:I29"/>
    <mergeCell ref="AD3:AE3"/>
    <mergeCell ref="L3:M3"/>
    <mergeCell ref="N3:O3"/>
    <mergeCell ref="P3:Q3"/>
    <mergeCell ref="R3:S3"/>
    <mergeCell ref="T3:U3"/>
    <mergeCell ref="V3:W3"/>
    <mergeCell ref="X3:Y3"/>
    <mergeCell ref="J3:K3"/>
    <mergeCell ref="J4:K4"/>
    <mergeCell ref="I17:I19"/>
    <mergeCell ref="I22:I27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G34"/>
  <sheetViews>
    <sheetView zoomScale="80" zoomScaleNormal="80" zoomScalePageLayoutView="0" workbookViewId="0" topLeftCell="A1">
      <selection activeCell="B1" sqref="B1:G1"/>
    </sheetView>
  </sheetViews>
  <sheetFormatPr defaultColWidth="9.00390625" defaultRowHeight="13.5"/>
  <cols>
    <col min="1" max="1" width="1.25" style="80" customWidth="1"/>
    <col min="2" max="2" width="10.625" style="88" customWidth="1"/>
    <col min="3" max="3" width="15.625" style="80" customWidth="1"/>
    <col min="4" max="5" width="9.00390625" style="80" customWidth="1"/>
    <col min="6" max="6" width="10.625" style="88" customWidth="1"/>
    <col min="7" max="7" width="20.00390625" style="80" bestFit="1" customWidth="1"/>
    <col min="8" max="16384" width="9.00390625" style="80" customWidth="1"/>
  </cols>
  <sheetData>
    <row r="1" spans="2:7" ht="78.75" customHeight="1" thickBot="1">
      <c r="B1" s="221" t="s">
        <v>86</v>
      </c>
      <c r="C1" s="222"/>
      <c r="D1" s="222"/>
      <c r="E1" s="222"/>
      <c r="F1" s="222"/>
      <c r="G1" s="222"/>
    </row>
    <row r="2" spans="2:7" s="112" customFormat="1" ht="16.5" customHeight="1" thickBot="1">
      <c r="B2" s="227" t="s">
        <v>77</v>
      </c>
      <c r="C2" s="228"/>
      <c r="D2" s="228"/>
      <c r="E2" s="228"/>
      <c r="F2" s="228"/>
      <c r="G2" s="229"/>
    </row>
    <row r="3" spans="2:7" ht="16.5" thickBot="1">
      <c r="B3" s="225" t="s">
        <v>42</v>
      </c>
      <c r="C3" s="226"/>
      <c r="F3" s="223" t="s">
        <v>43</v>
      </c>
      <c r="G3" s="224"/>
    </row>
    <row r="4" spans="2:7" ht="16.5" thickBot="1">
      <c r="B4" s="86" t="s">
        <v>50</v>
      </c>
      <c r="C4" s="87" t="s">
        <v>44</v>
      </c>
      <c r="F4" s="86" t="s">
        <v>50</v>
      </c>
      <c r="G4" s="87" t="s">
        <v>44</v>
      </c>
    </row>
    <row r="5" spans="2:7" ht="15.75">
      <c r="B5" s="93">
        <v>39814</v>
      </c>
      <c r="C5" s="94" t="s">
        <v>41</v>
      </c>
      <c r="F5" s="89"/>
      <c r="G5" s="90"/>
    </row>
    <row r="6" spans="2:7" ht="15.75">
      <c r="B6" s="95">
        <v>39836</v>
      </c>
      <c r="C6" s="96" t="s">
        <v>87</v>
      </c>
      <c r="F6" s="91"/>
      <c r="G6" s="92"/>
    </row>
    <row r="7" spans="2:7" ht="15.75">
      <c r="B7" s="95">
        <v>39837</v>
      </c>
      <c r="C7" s="96" t="s">
        <v>65</v>
      </c>
      <c r="F7" s="91"/>
      <c r="G7" s="92"/>
    </row>
    <row r="8" spans="2:7" ht="15.75">
      <c r="B8" s="95">
        <v>39838</v>
      </c>
      <c r="C8" s="96" t="s">
        <v>65</v>
      </c>
      <c r="F8" s="91"/>
      <c r="G8" s="92"/>
    </row>
    <row r="9" spans="2:7" ht="15.75">
      <c r="B9" s="95">
        <v>39839</v>
      </c>
      <c r="C9" s="96" t="s">
        <v>65</v>
      </c>
      <c r="F9" s="91"/>
      <c r="G9" s="92"/>
    </row>
    <row r="10" spans="2:7" ht="15.75">
      <c r="B10" s="95">
        <v>39840</v>
      </c>
      <c r="C10" s="96" t="s">
        <v>65</v>
      </c>
      <c r="F10" s="91"/>
      <c r="G10" s="92"/>
    </row>
    <row r="11" spans="2:7" ht="15.75">
      <c r="B11" s="95">
        <v>39841</v>
      </c>
      <c r="C11" s="96" t="s">
        <v>65</v>
      </c>
      <c r="F11" s="91"/>
      <c r="G11" s="92"/>
    </row>
    <row r="12" spans="2:7" ht="15.75">
      <c r="B12" s="95">
        <v>39907</v>
      </c>
      <c r="C12" s="96" t="s">
        <v>49</v>
      </c>
      <c r="F12" s="91"/>
      <c r="G12" s="92"/>
    </row>
    <row r="13" spans="2:7" ht="15.75">
      <c r="B13" s="95">
        <v>39934</v>
      </c>
      <c r="C13" s="96" t="s">
        <v>45</v>
      </c>
      <c r="F13" s="91"/>
      <c r="G13" s="92"/>
    </row>
    <row r="14" spans="2:7" ht="15.75">
      <c r="B14" s="95">
        <v>39961</v>
      </c>
      <c r="C14" s="96" t="s">
        <v>46</v>
      </c>
      <c r="F14" s="91"/>
      <c r="G14" s="92"/>
    </row>
    <row r="15" spans="2:7" ht="15.75">
      <c r="B15" s="95">
        <v>40089</v>
      </c>
      <c r="C15" s="96" t="s">
        <v>47</v>
      </c>
      <c r="F15" s="91"/>
      <c r="G15" s="92"/>
    </row>
    <row r="16" spans="2:7" ht="15.75">
      <c r="B16" s="95">
        <v>40096</v>
      </c>
      <c r="C16" s="96" t="s">
        <v>107</v>
      </c>
      <c r="F16" s="91"/>
      <c r="G16" s="92"/>
    </row>
    <row r="17" spans="2:7" ht="15.75">
      <c r="B17" s="95"/>
      <c r="C17" s="96"/>
      <c r="F17" s="91"/>
      <c r="G17" s="92"/>
    </row>
    <row r="18" spans="2:7" ht="15.75">
      <c r="B18" s="95"/>
      <c r="C18" s="96"/>
      <c r="F18" s="91"/>
      <c r="G18" s="92"/>
    </row>
    <row r="19" spans="2:7" ht="15.75">
      <c r="B19" s="95"/>
      <c r="C19" s="96"/>
      <c r="F19" s="91"/>
      <c r="G19" s="92"/>
    </row>
    <row r="20" spans="2:7" ht="15.75">
      <c r="B20" s="95"/>
      <c r="C20" s="96"/>
      <c r="F20" s="91"/>
      <c r="G20" s="92"/>
    </row>
    <row r="21" spans="2:7" ht="15.75">
      <c r="B21" s="95"/>
      <c r="C21" s="96"/>
      <c r="F21" s="91"/>
      <c r="G21" s="92"/>
    </row>
    <row r="22" spans="2:7" ht="15.75">
      <c r="B22" s="95"/>
      <c r="C22" s="96"/>
      <c r="F22" s="91"/>
      <c r="G22" s="92"/>
    </row>
    <row r="23" spans="2:7" ht="15.75">
      <c r="B23" s="95"/>
      <c r="C23" s="96"/>
      <c r="F23" s="91"/>
      <c r="G23" s="92"/>
    </row>
    <row r="24" spans="2:7" ht="15.75">
      <c r="B24" s="95"/>
      <c r="C24" s="96"/>
      <c r="F24" s="91"/>
      <c r="G24" s="92"/>
    </row>
    <row r="25" spans="2:7" ht="15.75">
      <c r="B25" s="95"/>
      <c r="C25" s="96"/>
      <c r="F25" s="91"/>
      <c r="G25" s="92"/>
    </row>
    <row r="26" spans="2:7" ht="15.75">
      <c r="B26" s="95"/>
      <c r="C26" s="96"/>
      <c r="F26" s="91"/>
      <c r="G26" s="92"/>
    </row>
    <row r="27" spans="2:7" ht="15.75">
      <c r="B27" s="95"/>
      <c r="C27" s="96"/>
      <c r="F27" s="91"/>
      <c r="G27" s="92"/>
    </row>
    <row r="28" spans="2:7" ht="15.75">
      <c r="B28" s="95"/>
      <c r="C28" s="96"/>
      <c r="F28" s="91"/>
      <c r="G28" s="92"/>
    </row>
    <row r="29" spans="2:7" ht="15.75">
      <c r="B29" s="95"/>
      <c r="C29" s="96"/>
      <c r="F29" s="91"/>
      <c r="G29" s="92"/>
    </row>
    <row r="30" spans="2:7" ht="15.75">
      <c r="B30" s="95"/>
      <c r="C30" s="96"/>
      <c r="F30" s="91"/>
      <c r="G30" s="92"/>
    </row>
    <row r="31" spans="2:7" ht="15.75">
      <c r="B31" s="95"/>
      <c r="C31" s="96"/>
      <c r="F31" s="91"/>
      <c r="G31" s="92"/>
    </row>
    <row r="32" spans="2:7" ht="15.75">
      <c r="B32" s="95"/>
      <c r="C32" s="96"/>
      <c r="F32" s="91"/>
      <c r="G32" s="92"/>
    </row>
    <row r="33" spans="2:7" ht="16.5" thickBot="1">
      <c r="B33" s="113"/>
      <c r="C33" s="114"/>
      <c r="F33" s="115"/>
      <c r="G33" s="116"/>
    </row>
    <row r="34" spans="2:7" ht="16.5" thickBot="1">
      <c r="B34" s="218" t="s">
        <v>77</v>
      </c>
      <c r="C34" s="219"/>
      <c r="D34" s="219"/>
      <c r="E34" s="219"/>
      <c r="F34" s="219"/>
      <c r="G34" s="220"/>
    </row>
  </sheetData>
  <sheetProtection/>
  <mergeCells count="5">
    <mergeCell ref="B34:G34"/>
    <mergeCell ref="B1:G1"/>
    <mergeCell ref="F3:G3"/>
    <mergeCell ref="B3:C3"/>
    <mergeCell ref="B2:G2"/>
  </mergeCells>
  <hyperlinks>
    <hyperlink ref="B2:G2" location="年度總表!F6" display="返回年度總表"/>
    <hyperlink ref="B34:G34" location="年度總表!F6" display="返回年度總表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S47"/>
  <sheetViews>
    <sheetView showGridLines="0" zoomScale="80" zoomScaleNormal="80" zoomScaleSheetLayoutView="50" zoomScalePageLayoutView="0" workbookViewId="0" topLeftCell="A1">
      <pane xSplit="9" topLeftCell="J1" activePane="topRight" state="frozen"/>
      <selection pane="topLeft" activeCell="A1" sqref="A1"/>
      <selection pane="topRight" activeCell="K21" sqref="K21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3.37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40544</v>
      </c>
      <c r="C1" s="201">
        <f>IF(B1="","",DATE(YEAR(B1),MONTH(B1)+1,DAY(B1)-1))</f>
        <v>40574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1</v>
      </c>
      <c r="E2" s="6" t="s">
        <v>37</v>
      </c>
      <c r="F2" s="5"/>
      <c r="G2" s="1"/>
      <c r="H2" s="1"/>
      <c r="I2" s="83" t="s">
        <v>12</v>
      </c>
      <c r="J2" s="124">
        <f>$B$1</f>
        <v>40544</v>
      </c>
      <c r="K2" s="125" t="str">
        <f>IF(J2="","",TEXT(J2,"aaa"))</f>
        <v>六</v>
      </c>
      <c r="L2" s="126">
        <f>IF(J2="","",IF(J2&gt;=$C$1,"",J2+1))</f>
        <v>40545</v>
      </c>
      <c r="M2" s="125" t="str">
        <f>IF(L2="","",TEXT(L2,"aaa"))</f>
        <v>日</v>
      </c>
      <c r="N2" s="126">
        <f>IF(L2="","",IF(L2&gt;=$C$1,"",L2+1))</f>
        <v>40546</v>
      </c>
      <c r="O2" s="125" t="str">
        <f>IF(N2="","",TEXT(N2,"aaa"))</f>
        <v>一</v>
      </c>
      <c r="P2" s="126">
        <f>IF(N2="","",IF(N2&gt;=$C$1,"",N2+1))</f>
        <v>40547</v>
      </c>
      <c r="Q2" s="125" t="str">
        <f>IF(P2="","",TEXT(P2,"aaa"))</f>
        <v>二</v>
      </c>
      <c r="R2" s="126">
        <f>IF(P2="","",IF(P2&gt;=$C$1,"",P2+1))</f>
        <v>40548</v>
      </c>
      <c r="S2" s="125" t="str">
        <f>IF(R2="","",TEXT(R2,"aaa"))</f>
        <v>三</v>
      </c>
      <c r="T2" s="126">
        <f>IF(R2="","",IF(R2&gt;=$C$1,"",R2+1))</f>
        <v>40549</v>
      </c>
      <c r="U2" s="125" t="str">
        <f>IF(T2="","",TEXT(T2,"aaa"))</f>
        <v>四</v>
      </c>
      <c r="V2" s="126">
        <f>IF(T2="","",IF(T2&gt;=$C$1,"",T2+1))</f>
        <v>40550</v>
      </c>
      <c r="W2" s="127" t="str">
        <f>IF(V2="","",TEXT(V2,"aaa"))</f>
        <v>五</v>
      </c>
      <c r="X2" s="126">
        <f>IF(V2="","",IF(V2&gt;=$C$1,"",V2+1))</f>
        <v>40551</v>
      </c>
      <c r="Y2" s="125" t="str">
        <f>IF(X2="","",TEXT(X2,"aaa"))</f>
        <v>六</v>
      </c>
      <c r="Z2" s="126">
        <f>IF(X2="","",IF(X2&gt;=$C$1,"",X2+1))</f>
        <v>40552</v>
      </c>
      <c r="AA2" s="125" t="str">
        <f>IF(Z2="","",TEXT(Z2,"aaa"))</f>
        <v>日</v>
      </c>
      <c r="AB2" s="126">
        <f>IF(Z2="","",IF(Z2&gt;=$C$1,"",Z2+1))</f>
        <v>40553</v>
      </c>
      <c r="AC2" s="125" t="str">
        <f>IF(AB2="","",TEXT(AB2,"aaa"))</f>
        <v>一</v>
      </c>
      <c r="AD2" s="126">
        <f>IF(AB2="","",IF(AB2&gt;=$C$1,"",AB2+1))</f>
        <v>40554</v>
      </c>
      <c r="AE2" s="125" t="str">
        <f>IF(AD2="","",TEXT(AD2,"aaa"))</f>
        <v>二</v>
      </c>
      <c r="AF2" s="126">
        <f>IF(AD2="","",IF(AD2&gt;=$C$1,"",AD2+1))</f>
        <v>40555</v>
      </c>
      <c r="AG2" s="125" t="str">
        <f>IF(AF2="","",TEXT(AF2,"aaa"))</f>
        <v>三</v>
      </c>
      <c r="AH2" s="126">
        <f>IF(AF2="","",IF(AF2&gt;=$C$1,"",AF2+1))</f>
        <v>40556</v>
      </c>
      <c r="AI2" s="125" t="str">
        <f>IF(AH2="","",TEXT(AH2,"aaa"))</f>
        <v>四</v>
      </c>
      <c r="AJ2" s="126">
        <f>IF(AH2="","",IF(AH2&gt;=$C$1,"",AH2+1))</f>
        <v>40557</v>
      </c>
      <c r="AK2" s="127" t="str">
        <f>IF(AJ2="","",TEXT(AJ2,"aaa"))</f>
        <v>五</v>
      </c>
      <c r="AL2" s="126">
        <f>IF(AJ2="","",IF(AJ2&gt;=$C$1,"",AJ2+1))</f>
        <v>40558</v>
      </c>
      <c r="AM2" s="125" t="str">
        <f>IF(AL2="","",TEXT(AL2,"aaa"))</f>
        <v>六</v>
      </c>
      <c r="AN2" s="126">
        <f>IF(AL2="","",IF(AL2&gt;=$C$1,"",AL2+1))</f>
        <v>40559</v>
      </c>
      <c r="AO2" s="125" t="str">
        <f>IF(AN2="","",TEXT(AN2,"aaa"))</f>
        <v>日</v>
      </c>
      <c r="AP2" s="126">
        <f>IF(AN2="","",IF(AN2&gt;=$C$1,"",AN2+1))</f>
        <v>40560</v>
      </c>
      <c r="AQ2" s="125" t="str">
        <f>IF(AP2="","",TEXT(AP2,"aaa"))</f>
        <v>一</v>
      </c>
      <c r="AR2" s="126">
        <f>IF(AP2="","",IF(AP2&gt;=$C$1,"",AP2+1))</f>
        <v>40561</v>
      </c>
      <c r="AS2" s="125" t="str">
        <f>IF(AR2="","",TEXT(AR2,"aaa"))</f>
        <v>二</v>
      </c>
      <c r="AT2" s="126">
        <f>IF(AR2="","",IF(AR2&gt;=$C$1,"",AR2+1))</f>
        <v>40562</v>
      </c>
      <c r="AU2" s="125" t="str">
        <f>IF(AT2="","",TEXT(AT2,"aaa"))</f>
        <v>三</v>
      </c>
      <c r="AV2" s="126">
        <f>IF(AT2="","",IF(AT2&gt;=$C$1,"",AT2+1))</f>
        <v>40563</v>
      </c>
      <c r="AW2" s="125" t="str">
        <f>IF(AV2="","",TEXT(AV2,"aaa"))</f>
        <v>四</v>
      </c>
      <c r="AX2" s="126">
        <f>IF(AV2="","",IF(AV2&gt;=$C$1,"",AV2+1))</f>
        <v>40564</v>
      </c>
      <c r="AY2" s="127" t="str">
        <f>IF(AX2="","",TEXT(AX2,"aaa"))</f>
        <v>五</v>
      </c>
      <c r="AZ2" s="126">
        <f>IF(AX2="","",IF(AX2&gt;=$C$1,"",AX2+1))</f>
        <v>40565</v>
      </c>
      <c r="BA2" s="125" t="str">
        <f>IF(AZ2="","",TEXT(AZ2,"aaa"))</f>
        <v>六</v>
      </c>
      <c r="BB2" s="126">
        <f>IF(AZ2="","",IF(AZ2&gt;=$C$1,"",AZ2+1))</f>
        <v>40566</v>
      </c>
      <c r="BC2" s="125" t="str">
        <f>IF(BB2="","",TEXT(BB2,"aaa"))</f>
        <v>日</v>
      </c>
      <c r="BD2" s="126">
        <f>IF(BB2="","",IF(BB2&gt;=$C$1,"",BB2+1))</f>
        <v>40567</v>
      </c>
      <c r="BE2" s="125" t="str">
        <f>IF(BD2="","",TEXT(BD2,"aaa"))</f>
        <v>一</v>
      </c>
      <c r="BF2" s="126">
        <f>IF(BD2="","",IF(BD2&gt;=$C$1,"",BD2+1))</f>
        <v>40568</v>
      </c>
      <c r="BG2" s="125" t="str">
        <f>IF(BF2="","",TEXT(BF2,"aaa"))</f>
        <v>二</v>
      </c>
      <c r="BH2" s="126">
        <f>IF(BF2="","",IF(BF2&gt;=$C$1,"",BF2+1))</f>
        <v>40569</v>
      </c>
      <c r="BI2" s="125" t="str">
        <f>IF(BH2="","",TEXT(BH2,"aaa"))</f>
        <v>三</v>
      </c>
      <c r="BJ2" s="126">
        <f>IF(BH2="","",IF(BH2&gt;=$C$1,"",BH2+1))</f>
        <v>40570</v>
      </c>
      <c r="BK2" s="125" t="str">
        <f>IF(BJ2="","",TEXT(BJ2,"aaa"))</f>
        <v>四</v>
      </c>
      <c r="BL2" s="126">
        <f>IF(BJ2="","",IF(BJ2&gt;=$C$1,"",BJ2+1))</f>
        <v>40571</v>
      </c>
      <c r="BM2" s="127" t="str">
        <f>IF(BL2="","",TEXT(BL2,"aaa"))</f>
        <v>五</v>
      </c>
      <c r="BN2" s="126">
        <f>IF(BL2="","",IF(BL2&gt;=$C$1,"",BL2+1))</f>
        <v>40572</v>
      </c>
      <c r="BO2" s="125" t="str">
        <f>IF(BN2="","",TEXT(BN2,"aaa"))</f>
        <v>六</v>
      </c>
      <c r="BP2" s="126">
        <f>IF(BN2="","",IF(BN2&gt;=$C$1,"",BN2+1))</f>
        <v>40573</v>
      </c>
      <c r="BQ2" s="128" t="str">
        <f>IF(BP2="","",TEXT(BP2,"aaa"))</f>
        <v>日</v>
      </c>
      <c r="BR2" s="129">
        <f>IF(BP2="","",IF(BP2&gt;=$C$1,"",BP2+1))</f>
        <v>40574</v>
      </c>
      <c r="BS2" s="127" t="str">
        <f>IF(BR2="","",TEXT(BR2,"aaa"))</f>
        <v>一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>
        <v>10</v>
      </c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72">
        <v>3000</v>
      </c>
      <c r="D8" s="21"/>
      <c r="E8" s="1"/>
      <c r="F8" s="160" t="s">
        <v>28</v>
      </c>
      <c r="G8" s="161">
        <f>SUM(J22:BS22)</f>
        <v>10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73"/>
      <c r="D9" s="23"/>
      <c r="E9" s="1"/>
      <c r="F9" s="154" t="s">
        <v>39</v>
      </c>
      <c r="G9" s="162">
        <f>SUM(J23:BS28)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21"/>
      <c r="D10" s="23"/>
      <c r="E10" s="1"/>
      <c r="F10" s="154"/>
      <c r="G10" s="162"/>
      <c r="H10" s="1"/>
      <c r="I10" s="8"/>
      <c r="J10" s="73"/>
      <c r="K10" s="17"/>
      <c r="L10" s="171"/>
      <c r="M10" s="17"/>
      <c r="N10" s="171"/>
      <c r="O10" s="17"/>
      <c r="P10" s="171"/>
      <c r="Q10" s="17"/>
      <c r="R10" s="171"/>
      <c r="S10" s="17"/>
      <c r="T10" s="171"/>
      <c r="U10" s="17"/>
      <c r="V10" s="171"/>
      <c r="W10" s="17"/>
      <c r="X10" s="171"/>
      <c r="Y10" s="17"/>
      <c r="Z10" s="171"/>
      <c r="AA10" s="17"/>
      <c r="AB10" s="171"/>
      <c r="AC10" s="17"/>
      <c r="AD10" s="171"/>
      <c r="AE10" s="17"/>
      <c r="AF10" s="171"/>
      <c r="AG10" s="17"/>
      <c r="AH10" s="171"/>
      <c r="AI10" s="17"/>
      <c r="AJ10" s="171"/>
      <c r="AK10" s="17"/>
      <c r="AL10" s="171"/>
      <c r="AM10" s="17"/>
      <c r="AN10" s="171"/>
      <c r="AO10" s="17"/>
      <c r="AP10" s="171"/>
      <c r="AQ10" s="17"/>
      <c r="AR10" s="171"/>
      <c r="AS10" s="17"/>
      <c r="AT10" s="171"/>
      <c r="AU10" s="17"/>
      <c r="AV10" s="171"/>
      <c r="AW10" s="17"/>
      <c r="AX10" s="171"/>
      <c r="AY10" s="17"/>
      <c r="AZ10" s="171"/>
      <c r="BA10" s="17"/>
      <c r="BB10" s="171"/>
      <c r="BC10" s="17"/>
      <c r="BD10" s="171"/>
      <c r="BE10" s="17"/>
      <c r="BF10" s="171"/>
      <c r="BG10" s="17"/>
      <c r="BH10" s="171"/>
      <c r="BI10" s="17"/>
      <c r="BJ10" s="171"/>
      <c r="BK10" s="17"/>
      <c r="BL10" s="171"/>
      <c r="BM10" s="17"/>
      <c r="BN10" s="171"/>
      <c r="BO10" s="17"/>
      <c r="BP10" s="171"/>
      <c r="BQ10" s="17"/>
      <c r="BR10" s="171"/>
      <c r="BS10" s="19"/>
    </row>
    <row r="11" spans="1:71" ht="17.25" customHeight="1">
      <c r="A11" s="1"/>
      <c r="B11" s="20"/>
      <c r="C11" s="118"/>
      <c r="D11" s="23"/>
      <c r="E11" s="1"/>
      <c r="F11" s="154" t="s">
        <v>7</v>
      </c>
      <c r="G11" s="162">
        <f>SUM(J29:BS30)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>
      <c r="A12" s="1"/>
      <c r="B12" s="24" t="s">
        <v>97</v>
      </c>
      <c r="C12" s="122"/>
      <c r="D12" s="25"/>
      <c r="E12" s="1"/>
      <c r="F12" s="163" t="s">
        <v>85</v>
      </c>
      <c r="G12" s="162">
        <f>SUM(J31:BS32)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 thickBot="1">
      <c r="A13" s="1"/>
      <c r="B13" s="26" t="s">
        <v>27</v>
      </c>
      <c r="C13" s="119">
        <f>SUM(C8:C12)</f>
        <v>3000</v>
      </c>
      <c r="D13" s="27"/>
      <c r="E13" s="1"/>
      <c r="F13" s="164" t="s">
        <v>16</v>
      </c>
      <c r="G13" s="162">
        <f aca="true" t="shared" si="0" ref="G13:G18">SUM(J33:BS33)</f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17</v>
      </c>
      <c r="G14" s="162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29"/>
      <c r="C15" s="30"/>
      <c r="D15" s="30"/>
      <c r="E15" s="1"/>
      <c r="F15" s="164" t="s">
        <v>2</v>
      </c>
      <c r="G15" s="162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>
      <c r="A16" s="1"/>
      <c r="B16" s="1"/>
      <c r="C16" s="1"/>
      <c r="D16" s="1"/>
      <c r="E16" s="1"/>
      <c r="F16" s="164" t="s">
        <v>88</v>
      </c>
      <c r="G16" s="162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 thickBot="1">
      <c r="A17" s="1"/>
      <c r="B17" s="79" t="s">
        <v>29</v>
      </c>
      <c r="C17" s="1"/>
      <c r="D17" s="1"/>
      <c r="E17" s="1"/>
      <c r="F17" s="164" t="s">
        <v>18</v>
      </c>
      <c r="G17" s="162">
        <f t="shared" si="0"/>
        <v>0</v>
      </c>
      <c r="H17" s="1"/>
      <c r="I17" s="8"/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18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7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15" t="s">
        <v>3</v>
      </c>
      <c r="C18" s="31" t="s">
        <v>0</v>
      </c>
      <c r="D18" s="16" t="s">
        <v>30</v>
      </c>
      <c r="E18" s="1"/>
      <c r="F18" s="164" t="s">
        <v>95</v>
      </c>
      <c r="G18" s="162">
        <f t="shared" si="0"/>
        <v>0</v>
      </c>
      <c r="H18" s="1"/>
      <c r="I18" s="207" t="s">
        <v>38</v>
      </c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41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8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34</v>
      </c>
      <c r="C19" s="33"/>
      <c r="D19" s="34"/>
      <c r="E19" s="1"/>
      <c r="F19" s="164" t="s">
        <v>19</v>
      </c>
      <c r="G19" s="162">
        <f>SUM(J42:BS42)</f>
        <v>0</v>
      </c>
      <c r="H19" s="1"/>
      <c r="I19" s="202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>
      <c r="A20" s="1"/>
      <c r="B20" s="32" t="s">
        <v>91</v>
      </c>
      <c r="C20" s="33"/>
      <c r="D20" s="34"/>
      <c r="E20" s="1"/>
      <c r="F20" s="165"/>
      <c r="G20" s="162"/>
      <c r="H20" s="1"/>
      <c r="I20" s="174"/>
      <c r="J20" s="73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17"/>
      <c r="AJ20" s="18"/>
      <c r="AK20" s="17"/>
      <c r="AL20" s="18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17"/>
      <c r="AX20" s="18"/>
      <c r="AY20" s="17"/>
      <c r="AZ20" s="18"/>
      <c r="BA20" s="17"/>
      <c r="BB20" s="18"/>
      <c r="BC20" s="17"/>
      <c r="BD20" s="18"/>
      <c r="BE20" s="17"/>
      <c r="BF20" s="18"/>
      <c r="BG20" s="17"/>
      <c r="BH20" s="18"/>
      <c r="BI20" s="17"/>
      <c r="BJ20" s="18"/>
      <c r="BK20" s="17"/>
      <c r="BL20" s="18"/>
      <c r="BM20" s="17"/>
      <c r="BN20" s="18"/>
      <c r="BO20" s="17"/>
      <c r="BP20" s="18"/>
      <c r="BQ20" s="17"/>
      <c r="BR20" s="18"/>
      <c r="BS20" s="19"/>
    </row>
    <row r="21" spans="1:71" ht="17.25" customHeight="1" thickBot="1">
      <c r="A21" s="1"/>
      <c r="B21" s="32" t="s">
        <v>35</v>
      </c>
      <c r="C21" s="33"/>
      <c r="D21" s="34"/>
      <c r="E21" s="1"/>
      <c r="F21" s="165"/>
      <c r="G21" s="162"/>
      <c r="H21" s="1"/>
      <c r="I21" s="35" t="s">
        <v>1</v>
      </c>
      <c r="J21" s="74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36"/>
      <c r="AH21" s="37"/>
      <c r="AI21" s="36"/>
      <c r="AJ21" s="37"/>
      <c r="AK21" s="36"/>
      <c r="AL21" s="37"/>
      <c r="AM21" s="36"/>
      <c r="AN21" s="37"/>
      <c r="AO21" s="36"/>
      <c r="AP21" s="37"/>
      <c r="AQ21" s="36"/>
      <c r="AR21" s="37"/>
      <c r="AS21" s="36"/>
      <c r="AT21" s="37"/>
      <c r="AU21" s="36"/>
      <c r="AV21" s="37"/>
      <c r="AW21" s="36"/>
      <c r="AX21" s="37"/>
      <c r="AY21" s="36"/>
      <c r="AZ21" s="37"/>
      <c r="BA21" s="36"/>
      <c r="BB21" s="37"/>
      <c r="BC21" s="36"/>
      <c r="BD21" s="37"/>
      <c r="BE21" s="36"/>
      <c r="BF21" s="37"/>
      <c r="BG21" s="36"/>
      <c r="BH21" s="37"/>
      <c r="BI21" s="36"/>
      <c r="BJ21" s="37"/>
      <c r="BK21" s="36"/>
      <c r="BL21" s="37"/>
      <c r="BM21" s="36"/>
      <c r="BN21" s="37"/>
      <c r="BO21" s="36"/>
      <c r="BP21" s="37"/>
      <c r="BQ21" s="36"/>
      <c r="BR21" s="37"/>
      <c r="BS21" s="38"/>
    </row>
    <row r="22" spans="1:71" ht="17.25" customHeight="1" thickBot="1" thickTop="1">
      <c r="A22" s="1"/>
      <c r="B22" s="32" t="s">
        <v>53</v>
      </c>
      <c r="C22" s="33"/>
      <c r="D22" s="34"/>
      <c r="E22" s="1"/>
      <c r="F22" s="165"/>
      <c r="G22" s="162"/>
      <c r="H22" s="1"/>
      <c r="I22" s="39" t="s">
        <v>13</v>
      </c>
      <c r="J22" s="75"/>
      <c r="K22" s="66">
        <f>SUM(K6:K21)</f>
        <v>10</v>
      </c>
      <c r="L22" s="61"/>
      <c r="M22" s="66">
        <f>SUM(M6:M21)</f>
        <v>0</v>
      </c>
      <c r="N22" s="61"/>
      <c r="O22" s="66">
        <f>SUM(O6:O21)</f>
        <v>0</v>
      </c>
      <c r="P22" s="61"/>
      <c r="Q22" s="66">
        <f>SUM(Q6:Q21)</f>
        <v>0</v>
      </c>
      <c r="R22" s="61"/>
      <c r="S22" s="66">
        <f>SUM(S6:S21)</f>
        <v>0</v>
      </c>
      <c r="T22" s="61"/>
      <c r="U22" s="66">
        <f>SUM(U6:U21)</f>
        <v>0</v>
      </c>
      <c r="V22" s="61"/>
      <c r="W22" s="66">
        <f>SUM(W6:W21)</f>
        <v>0</v>
      </c>
      <c r="X22" s="61"/>
      <c r="Y22" s="66">
        <f>SUM(Y6:Y21)</f>
        <v>0</v>
      </c>
      <c r="Z22" s="61"/>
      <c r="AA22" s="66">
        <f>SUM(AA6:AA21)</f>
        <v>0</v>
      </c>
      <c r="AB22" s="61"/>
      <c r="AC22" s="66">
        <f>SUM(AC6:AC21)</f>
        <v>0</v>
      </c>
      <c r="AD22" s="61"/>
      <c r="AE22" s="66">
        <f>SUM(AE6:AE21)</f>
        <v>0</v>
      </c>
      <c r="AF22" s="61"/>
      <c r="AG22" s="66">
        <f>SUM(AG6:AG21)</f>
        <v>0</v>
      </c>
      <c r="AH22" s="61"/>
      <c r="AI22" s="66">
        <f>SUM(AI6:AI21)</f>
        <v>0</v>
      </c>
      <c r="AJ22" s="61"/>
      <c r="AK22" s="66">
        <f>SUM(AK6:AK21)</f>
        <v>0</v>
      </c>
      <c r="AL22" s="61"/>
      <c r="AM22" s="66">
        <f>SUM(AM6:AM21)</f>
        <v>0</v>
      </c>
      <c r="AN22" s="61"/>
      <c r="AO22" s="66">
        <f>SUM(AO6:AO21)</f>
        <v>0</v>
      </c>
      <c r="AP22" s="61"/>
      <c r="AQ22" s="66">
        <f>SUM(AQ6:AQ21)</f>
        <v>0</v>
      </c>
      <c r="AR22" s="61"/>
      <c r="AS22" s="66">
        <f>SUM(AS6:AS21)</f>
        <v>0</v>
      </c>
      <c r="AT22" s="61"/>
      <c r="AU22" s="66">
        <f>SUM(AU6:AU21)</f>
        <v>0</v>
      </c>
      <c r="AV22" s="61"/>
      <c r="AW22" s="66">
        <f>SUM(AW6:AW21)</f>
        <v>0</v>
      </c>
      <c r="AX22" s="61"/>
      <c r="AY22" s="66">
        <f>SUM(AY6:AY21)</f>
        <v>0</v>
      </c>
      <c r="AZ22" s="61"/>
      <c r="BA22" s="66">
        <f>SUM(BA6:BA21)</f>
        <v>0</v>
      </c>
      <c r="BB22" s="61"/>
      <c r="BC22" s="66">
        <f>SUM(BC6:BC21)</f>
        <v>0</v>
      </c>
      <c r="BD22" s="61"/>
      <c r="BE22" s="66">
        <f>SUM(BE6:BE21)</f>
        <v>0</v>
      </c>
      <c r="BF22" s="61"/>
      <c r="BG22" s="66">
        <f>SUM(BG6:BG21)</f>
        <v>0</v>
      </c>
      <c r="BH22" s="61"/>
      <c r="BI22" s="66">
        <f>SUM(BI6:BI21)</f>
        <v>0</v>
      </c>
      <c r="BJ22" s="61"/>
      <c r="BK22" s="66">
        <f>SUM(BK6:BK21)</f>
        <v>0</v>
      </c>
      <c r="BL22" s="61"/>
      <c r="BM22" s="66">
        <f>SUM(BM6:BM21)</f>
        <v>0</v>
      </c>
      <c r="BN22" s="61"/>
      <c r="BO22" s="66">
        <f>SUM(BO6:BO21)</f>
        <v>0</v>
      </c>
      <c r="BP22" s="61"/>
      <c r="BQ22" s="66">
        <f>SUM(BQ6:BQ21)</f>
        <v>0</v>
      </c>
      <c r="BR22" s="61"/>
      <c r="BS22" s="62">
        <f>SUM(BS6:BS21)</f>
        <v>0</v>
      </c>
    </row>
    <row r="23" spans="1:71" ht="17.25" customHeight="1" thickBot="1" thickTop="1">
      <c r="A23" s="1"/>
      <c r="B23" s="32" t="s">
        <v>90</v>
      </c>
      <c r="C23" s="33"/>
      <c r="D23" s="34"/>
      <c r="E23" s="1"/>
      <c r="F23" s="166" t="s">
        <v>8</v>
      </c>
      <c r="G23" s="167">
        <f>SUM(G8:G22)</f>
        <v>10</v>
      </c>
      <c r="H23" s="1"/>
      <c r="I23" s="202" t="s">
        <v>14</v>
      </c>
      <c r="J23" s="76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2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100</v>
      </c>
      <c r="C25" s="33"/>
      <c r="D25" s="34"/>
      <c r="E25" s="1"/>
      <c r="F25" s="29"/>
      <c r="G25" s="30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84</v>
      </c>
      <c r="C26" s="33"/>
      <c r="D26" s="34"/>
      <c r="E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>
      <c r="A27" s="1"/>
      <c r="B27" s="32" t="s">
        <v>92</v>
      </c>
      <c r="C27" s="33"/>
      <c r="D27" s="34"/>
      <c r="E27" s="1"/>
      <c r="F27" s="1"/>
      <c r="G27" s="1"/>
      <c r="H27" s="1"/>
      <c r="I27" s="202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 thickBot="1">
      <c r="A28" s="1"/>
      <c r="B28" s="32" t="s">
        <v>93</v>
      </c>
      <c r="C28" s="33"/>
      <c r="D28" s="130"/>
      <c r="E28" s="1"/>
      <c r="F28" s="79" t="s">
        <v>31</v>
      </c>
      <c r="G28" s="1"/>
      <c r="H28" s="1"/>
      <c r="I28" s="174"/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>
      <c r="A29" s="1"/>
      <c r="B29" s="32" t="s">
        <v>105</v>
      </c>
      <c r="C29" s="33"/>
      <c r="D29" s="34"/>
      <c r="E29" s="1"/>
      <c r="F29" s="208">
        <f>C13-C40-G23+SUM(J44:BS44)</f>
        <v>2990</v>
      </c>
      <c r="G29" s="209"/>
      <c r="H29" s="1"/>
      <c r="I29" s="202" t="s">
        <v>10</v>
      </c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 thickBot="1">
      <c r="A30" s="1"/>
      <c r="B30" s="32" t="s">
        <v>52</v>
      </c>
      <c r="C30" s="33"/>
      <c r="D30" s="34"/>
      <c r="E30" s="1"/>
      <c r="F30" s="210"/>
      <c r="G30" s="211"/>
      <c r="H30" s="1"/>
      <c r="I30" s="174"/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>
      <c r="A31" s="1"/>
      <c r="B31" s="139" t="s">
        <v>101</v>
      </c>
      <c r="C31" s="33"/>
      <c r="D31" s="34"/>
      <c r="E31" s="1"/>
      <c r="F31" s="1"/>
      <c r="G31" s="1"/>
      <c r="H31" s="1"/>
      <c r="I31" s="202" t="s">
        <v>15</v>
      </c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1:71" ht="17.25" customHeight="1" thickBot="1">
      <c r="A32" s="1"/>
      <c r="B32" s="139" t="s">
        <v>102</v>
      </c>
      <c r="C32" s="33"/>
      <c r="D32" s="34"/>
      <c r="E32" s="1"/>
      <c r="F32" s="79" t="s">
        <v>32</v>
      </c>
      <c r="G32" s="1"/>
      <c r="H32" s="1"/>
      <c r="I32" s="174"/>
      <c r="J32" s="73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17"/>
      <c r="AH32" s="18"/>
      <c r="AI32" s="17"/>
      <c r="AJ32" s="18"/>
      <c r="AK32" s="17"/>
      <c r="AL32" s="18"/>
      <c r="AM32" s="17"/>
      <c r="AN32" s="18"/>
      <c r="AO32" s="17"/>
      <c r="AP32" s="18"/>
      <c r="AQ32" s="17"/>
      <c r="AR32" s="18"/>
      <c r="AS32" s="17"/>
      <c r="AT32" s="18"/>
      <c r="AU32" s="17"/>
      <c r="AV32" s="18"/>
      <c r="AW32" s="17"/>
      <c r="AX32" s="18"/>
      <c r="AY32" s="17"/>
      <c r="AZ32" s="18"/>
      <c r="BA32" s="17"/>
      <c r="BB32" s="18"/>
      <c r="BC32" s="17"/>
      <c r="BD32" s="18"/>
      <c r="BE32" s="17"/>
      <c r="BF32" s="18"/>
      <c r="BG32" s="17"/>
      <c r="BH32" s="18"/>
      <c r="BI32" s="17"/>
      <c r="BJ32" s="18"/>
      <c r="BK32" s="17"/>
      <c r="BL32" s="18"/>
      <c r="BM32" s="17"/>
      <c r="BN32" s="18"/>
      <c r="BO32" s="17"/>
      <c r="BP32" s="18"/>
      <c r="BQ32" s="17"/>
      <c r="BR32" s="18"/>
      <c r="BS32" s="19"/>
    </row>
    <row r="33" spans="2:71" s="138" customFormat="1" ht="17.25" customHeight="1">
      <c r="B33" s="139" t="s">
        <v>98</v>
      </c>
      <c r="C33" s="140"/>
      <c r="D33" s="130"/>
      <c r="F33" s="203">
        <f>F29</f>
        <v>2990</v>
      </c>
      <c r="G33" s="204"/>
      <c r="I33" s="141" t="s">
        <v>16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 thickBot="1">
      <c r="B34" s="139"/>
      <c r="C34" s="140"/>
      <c r="D34" s="130"/>
      <c r="F34" s="205"/>
      <c r="G34" s="206"/>
      <c r="I34" s="146" t="s">
        <v>17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4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2:71" s="138" customFormat="1" ht="17.25" customHeight="1">
      <c r="B35" s="139"/>
      <c r="C35" s="140"/>
      <c r="D35" s="130"/>
      <c r="F35" s="147"/>
      <c r="G35" s="147"/>
      <c r="I35" s="146" t="s">
        <v>2</v>
      </c>
      <c r="J35" s="142"/>
      <c r="K35" s="143"/>
      <c r="L35" s="144"/>
      <c r="M35" s="143"/>
      <c r="N35" s="144"/>
      <c r="O35" s="143"/>
      <c r="P35" s="144"/>
      <c r="Q35" s="143"/>
      <c r="R35" s="144"/>
      <c r="S35" s="143"/>
      <c r="T35" s="144"/>
      <c r="U35" s="143"/>
      <c r="V35" s="144"/>
      <c r="W35" s="143"/>
      <c r="X35" s="144"/>
      <c r="Y35" s="143"/>
      <c r="Z35" s="144"/>
      <c r="AA35" s="143"/>
      <c r="AB35" s="144"/>
      <c r="AC35" s="143"/>
      <c r="AD35" s="144"/>
      <c r="AE35" s="143"/>
      <c r="AF35" s="144"/>
      <c r="AG35" s="143"/>
      <c r="AH35" s="144"/>
      <c r="AI35" s="143"/>
      <c r="AJ35" s="144"/>
      <c r="AK35" s="143"/>
      <c r="AL35" s="144"/>
      <c r="AM35" s="143"/>
      <c r="AN35" s="148"/>
      <c r="AO35" s="143"/>
      <c r="AP35" s="144"/>
      <c r="AQ35" s="143"/>
      <c r="AR35" s="144"/>
      <c r="AS35" s="143"/>
      <c r="AT35" s="144"/>
      <c r="AU35" s="143"/>
      <c r="AV35" s="144"/>
      <c r="AW35" s="143"/>
      <c r="AX35" s="144"/>
      <c r="AY35" s="143"/>
      <c r="AZ35" s="144"/>
      <c r="BA35" s="143"/>
      <c r="BB35" s="144"/>
      <c r="BC35" s="143"/>
      <c r="BD35" s="144"/>
      <c r="BE35" s="143"/>
      <c r="BF35" s="144"/>
      <c r="BG35" s="143"/>
      <c r="BH35" s="144"/>
      <c r="BI35" s="143"/>
      <c r="BJ35" s="144"/>
      <c r="BK35" s="143"/>
      <c r="BL35" s="144"/>
      <c r="BM35" s="143"/>
      <c r="BN35" s="144"/>
      <c r="BO35" s="143"/>
      <c r="BP35" s="144"/>
      <c r="BQ35" s="143"/>
      <c r="BR35" s="144"/>
      <c r="BS35" s="145"/>
    </row>
    <row r="36" spans="1:71" ht="17.25" customHeight="1" thickBot="1">
      <c r="A36" s="1"/>
      <c r="B36" s="32"/>
      <c r="C36" s="33"/>
      <c r="D36" s="34"/>
      <c r="E36" s="1"/>
      <c r="F36" s="79" t="s">
        <v>33</v>
      </c>
      <c r="G36" s="43"/>
      <c r="H36" s="1"/>
      <c r="I36" s="44" t="s">
        <v>88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5"/>
      <c r="G37" s="196"/>
      <c r="H37" s="1"/>
      <c r="I37" s="151" t="s">
        <v>18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32"/>
      <c r="C38" s="33"/>
      <c r="D38" s="34"/>
      <c r="E38" s="1"/>
      <c r="F38" s="197"/>
      <c r="G38" s="198"/>
      <c r="H38" s="1"/>
      <c r="I38" s="150" t="s">
        <v>96</v>
      </c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23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>
      <c r="A39" s="1"/>
      <c r="B39" s="45"/>
      <c r="C39" s="33"/>
      <c r="D39" s="34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8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 thickBot="1">
      <c r="A40" s="1"/>
      <c r="B40" s="28" t="s">
        <v>4</v>
      </c>
      <c r="C40" s="52">
        <f>SUM(C19:C39)</f>
        <v>0</v>
      </c>
      <c r="D40" s="47"/>
      <c r="E40" s="1"/>
      <c r="F40" s="197"/>
      <c r="G40" s="198"/>
      <c r="H40" s="1"/>
      <c r="I40" s="46"/>
      <c r="J40" s="73"/>
      <c r="K40" s="17"/>
      <c r="L40" s="18"/>
      <c r="M40" s="17"/>
      <c r="N40" s="18"/>
      <c r="O40" s="17"/>
      <c r="P40" s="18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17"/>
      <c r="AB40" s="18"/>
      <c r="AC40" s="17"/>
      <c r="AD40" s="18"/>
      <c r="AE40" s="17"/>
      <c r="AF40" s="18"/>
      <c r="AG40" s="17"/>
      <c r="AH40" s="18"/>
      <c r="AI40" s="17"/>
      <c r="AJ40" s="18"/>
      <c r="AK40" s="17"/>
      <c r="AL40" s="18"/>
      <c r="AM40" s="17"/>
      <c r="AN40" s="18"/>
      <c r="AO40" s="17"/>
      <c r="AP40" s="123"/>
      <c r="AQ40" s="17"/>
      <c r="AR40" s="18"/>
      <c r="AS40" s="17"/>
      <c r="AT40" s="18"/>
      <c r="AU40" s="17"/>
      <c r="AV40" s="18"/>
      <c r="AW40" s="17"/>
      <c r="AX40" s="18"/>
      <c r="AY40" s="17"/>
      <c r="AZ40" s="18"/>
      <c r="BA40" s="17"/>
      <c r="BB40" s="18"/>
      <c r="BC40" s="17"/>
      <c r="BD40" s="18"/>
      <c r="BE40" s="17"/>
      <c r="BF40" s="18"/>
      <c r="BG40" s="17"/>
      <c r="BH40" s="18"/>
      <c r="BI40" s="17"/>
      <c r="BJ40" s="18"/>
      <c r="BK40" s="17"/>
      <c r="BL40" s="18"/>
      <c r="BM40" s="17"/>
      <c r="BN40" s="18"/>
      <c r="BO40" s="17"/>
      <c r="BP40" s="18"/>
      <c r="BQ40" s="17"/>
      <c r="BR40" s="18"/>
      <c r="BS40" s="19"/>
    </row>
    <row r="41" spans="1:71" ht="17.25" customHeight="1">
      <c r="A41" s="1"/>
      <c r="B41" s="1"/>
      <c r="C41" s="1"/>
      <c r="D41" s="1"/>
      <c r="E41" s="1"/>
      <c r="F41" s="197"/>
      <c r="G41" s="198"/>
      <c r="H41" s="1"/>
      <c r="I41" s="46"/>
      <c r="J41" s="73"/>
      <c r="K41" s="17"/>
      <c r="L41" s="48"/>
      <c r="M41" s="49"/>
      <c r="N41" s="48"/>
      <c r="O41" s="49"/>
      <c r="P41" s="48"/>
      <c r="Q41" s="49"/>
      <c r="R41" s="48"/>
      <c r="S41" s="49"/>
      <c r="T41" s="48"/>
      <c r="U41" s="49"/>
      <c r="V41" s="48"/>
      <c r="W41" s="49"/>
      <c r="X41" s="48"/>
      <c r="Y41" s="49"/>
      <c r="Z41" s="48"/>
      <c r="AA41" s="49"/>
      <c r="AB41" s="48"/>
      <c r="AC41" s="49"/>
      <c r="AD41" s="48"/>
      <c r="AE41" s="49"/>
      <c r="AF41" s="48"/>
      <c r="AG41" s="49"/>
      <c r="AH41" s="48"/>
      <c r="AI41" s="49"/>
      <c r="AJ41" s="48"/>
      <c r="AK41" s="49"/>
      <c r="AL41" s="48"/>
      <c r="AM41" s="49"/>
      <c r="AN41" s="48"/>
      <c r="AO41" s="49"/>
      <c r="AP41" s="48"/>
      <c r="AQ41" s="49"/>
      <c r="AR41" s="48"/>
      <c r="AS41" s="49"/>
      <c r="AT41" s="48"/>
      <c r="AU41" s="49"/>
      <c r="AV41" s="48"/>
      <c r="AW41" s="49"/>
      <c r="AX41" s="48"/>
      <c r="AY41" s="49"/>
      <c r="AZ41" s="48"/>
      <c r="BA41" s="49"/>
      <c r="BB41" s="48"/>
      <c r="BC41" s="49"/>
      <c r="BD41" s="48"/>
      <c r="BE41" s="49"/>
      <c r="BF41" s="48"/>
      <c r="BG41" s="49"/>
      <c r="BH41" s="48"/>
      <c r="BI41" s="49"/>
      <c r="BJ41" s="48"/>
      <c r="BK41" s="49"/>
      <c r="BL41" s="48"/>
      <c r="BM41" s="49"/>
      <c r="BN41" s="48"/>
      <c r="BO41" s="49"/>
      <c r="BP41" s="48"/>
      <c r="BQ41" s="49"/>
      <c r="BR41" s="18"/>
      <c r="BS41" s="19"/>
    </row>
    <row r="42" spans="1:71" ht="17.25" customHeight="1" thickBot="1">
      <c r="A42" s="1"/>
      <c r="B42" s="1"/>
      <c r="C42" s="1"/>
      <c r="D42" s="1"/>
      <c r="E42" s="1"/>
      <c r="F42" s="197"/>
      <c r="G42" s="198"/>
      <c r="H42" s="1"/>
      <c r="I42" s="150" t="s">
        <v>19</v>
      </c>
      <c r="J42" s="74"/>
      <c r="K42" s="36"/>
      <c r="L42" s="67"/>
      <c r="M42" s="68"/>
      <c r="N42" s="67"/>
      <c r="O42" s="68"/>
      <c r="P42" s="67"/>
      <c r="Q42" s="68"/>
      <c r="R42" s="67"/>
      <c r="S42" s="68"/>
      <c r="T42" s="67"/>
      <c r="U42" s="68"/>
      <c r="V42" s="67"/>
      <c r="W42" s="68"/>
      <c r="X42" s="67"/>
      <c r="Y42" s="68"/>
      <c r="Z42" s="67"/>
      <c r="AA42" s="68"/>
      <c r="AB42" s="67"/>
      <c r="AC42" s="68"/>
      <c r="AD42" s="67"/>
      <c r="AE42" s="68"/>
      <c r="AF42" s="67"/>
      <c r="AG42" s="68"/>
      <c r="AH42" s="67"/>
      <c r="AI42" s="68"/>
      <c r="AJ42" s="67"/>
      <c r="AK42" s="68"/>
      <c r="AL42" s="67"/>
      <c r="AM42" s="68"/>
      <c r="AN42" s="67"/>
      <c r="AO42" s="68"/>
      <c r="AP42" s="67"/>
      <c r="AQ42" s="68"/>
      <c r="AR42" s="67"/>
      <c r="AS42" s="68"/>
      <c r="AT42" s="67"/>
      <c r="AU42" s="68"/>
      <c r="AV42" s="67"/>
      <c r="AW42" s="68"/>
      <c r="AX42" s="67"/>
      <c r="AY42" s="68"/>
      <c r="AZ42" s="67"/>
      <c r="BA42" s="68"/>
      <c r="BB42" s="67"/>
      <c r="BC42" s="68"/>
      <c r="BD42" s="67"/>
      <c r="BE42" s="68"/>
      <c r="BF42" s="67"/>
      <c r="BG42" s="68"/>
      <c r="BH42" s="67"/>
      <c r="BI42" s="68"/>
      <c r="BJ42" s="67"/>
      <c r="BK42" s="68"/>
      <c r="BL42" s="67"/>
      <c r="BM42" s="68"/>
      <c r="BN42" s="67"/>
      <c r="BO42" s="68"/>
      <c r="BP42" s="67"/>
      <c r="BQ42" s="68"/>
      <c r="BR42" s="37"/>
      <c r="BS42" s="38"/>
    </row>
    <row r="43" spans="1:71" ht="17.25" customHeight="1" thickBot="1" thickTop="1">
      <c r="A43" s="1"/>
      <c r="E43" s="1"/>
      <c r="F43" s="197"/>
      <c r="G43" s="198"/>
      <c r="H43" s="1"/>
      <c r="I43" s="149" t="s">
        <v>20</v>
      </c>
      <c r="J43" s="53"/>
      <c r="K43" s="66">
        <f>SUM(K22:K42)</f>
        <v>10</v>
      </c>
      <c r="L43" s="56"/>
      <c r="M43" s="69">
        <f>SUM(M22:M42)</f>
        <v>0</v>
      </c>
      <c r="N43" s="56"/>
      <c r="O43" s="69">
        <f>SUM(O22:O42)</f>
        <v>0</v>
      </c>
      <c r="P43" s="56"/>
      <c r="Q43" s="69">
        <f>SUM(Q22:Q42)</f>
        <v>0</v>
      </c>
      <c r="R43" s="56"/>
      <c r="S43" s="69">
        <f>SUM(S22:S42)</f>
        <v>0</v>
      </c>
      <c r="T43" s="56"/>
      <c r="U43" s="69">
        <f>SUM(U22:U42)</f>
        <v>0</v>
      </c>
      <c r="V43" s="56"/>
      <c r="W43" s="69">
        <f>SUM(W22:W42)</f>
        <v>0</v>
      </c>
      <c r="X43" s="56"/>
      <c r="Y43" s="69">
        <f>SUM(Y22:Y42)</f>
        <v>0</v>
      </c>
      <c r="Z43" s="56"/>
      <c r="AA43" s="69">
        <f>SUM(AA22:AA42)</f>
        <v>0</v>
      </c>
      <c r="AB43" s="56"/>
      <c r="AC43" s="69">
        <f>SUM(AC22:AC42)</f>
        <v>0</v>
      </c>
      <c r="AD43" s="56"/>
      <c r="AE43" s="69">
        <f>SUM(AE22:AE42)</f>
        <v>0</v>
      </c>
      <c r="AF43" s="56"/>
      <c r="AG43" s="69">
        <f>SUM(AG22:AG42)</f>
        <v>0</v>
      </c>
      <c r="AH43" s="56"/>
      <c r="AI43" s="69">
        <f>SUM(AI22:AI42)</f>
        <v>0</v>
      </c>
      <c r="AJ43" s="56"/>
      <c r="AK43" s="69">
        <f>SUM(AK22:AK42)</f>
        <v>0</v>
      </c>
      <c r="AL43" s="56"/>
      <c r="AM43" s="69">
        <f>SUM(AM22:AM42)</f>
        <v>0</v>
      </c>
      <c r="AN43" s="56"/>
      <c r="AO43" s="69">
        <f>SUM(AO22:AO42)</f>
        <v>0</v>
      </c>
      <c r="AP43" s="56"/>
      <c r="AQ43" s="69">
        <f>SUM(AQ22:AQ42)</f>
        <v>0</v>
      </c>
      <c r="AR43" s="56"/>
      <c r="AS43" s="69">
        <f>SUM(AS22:AS42)</f>
        <v>0</v>
      </c>
      <c r="AT43" s="56"/>
      <c r="AU43" s="69">
        <f>SUM(AU22:AU42)</f>
        <v>0</v>
      </c>
      <c r="AV43" s="56"/>
      <c r="AW43" s="69">
        <f>SUM(AW22:AW42)</f>
        <v>0</v>
      </c>
      <c r="AX43" s="56"/>
      <c r="AY43" s="69">
        <f>SUM(AY22:AY42)</f>
        <v>0</v>
      </c>
      <c r="AZ43" s="56"/>
      <c r="BA43" s="69">
        <f>SUM(BA22:BA42)</f>
        <v>0</v>
      </c>
      <c r="BB43" s="56"/>
      <c r="BC43" s="69">
        <f>SUM(BC22:BC42)</f>
        <v>0</v>
      </c>
      <c r="BD43" s="56"/>
      <c r="BE43" s="69">
        <f>SUM(BE22:BE42)</f>
        <v>0</v>
      </c>
      <c r="BF43" s="56"/>
      <c r="BG43" s="69">
        <f>SUM(BG22:BG42)</f>
        <v>0</v>
      </c>
      <c r="BH43" s="56"/>
      <c r="BI43" s="69">
        <f>SUM(BI22:BI42)</f>
        <v>0</v>
      </c>
      <c r="BJ43" s="56"/>
      <c r="BK43" s="69">
        <f>SUM(BK22:BK42)</f>
        <v>0</v>
      </c>
      <c r="BL43" s="56"/>
      <c r="BM43" s="69">
        <f>SUM(BM22:BM42)</f>
        <v>0</v>
      </c>
      <c r="BN43" s="56"/>
      <c r="BO43" s="69">
        <f>SUM(BO22:BO42)</f>
        <v>0</v>
      </c>
      <c r="BP43" s="56"/>
      <c r="BQ43" s="69">
        <f>SUM(BQ22:BQ42)</f>
        <v>0</v>
      </c>
      <c r="BR43" s="56"/>
      <c r="BS43" s="63">
        <f>SUM(BS22:BS42)</f>
        <v>0</v>
      </c>
    </row>
    <row r="44" spans="1:71" ht="17.25" customHeight="1" thickBot="1" thickTop="1">
      <c r="A44" s="1"/>
      <c r="E44" s="1"/>
      <c r="F44" s="197"/>
      <c r="G44" s="198"/>
      <c r="H44" s="1"/>
      <c r="I44" s="50" t="s">
        <v>21</v>
      </c>
      <c r="J44" s="54"/>
      <c r="K44" s="77"/>
      <c r="L44" s="57"/>
      <c r="M44" s="70"/>
      <c r="N44" s="57"/>
      <c r="O44" s="70"/>
      <c r="P44" s="57"/>
      <c r="Q44" s="70"/>
      <c r="R44" s="57"/>
      <c r="S44" s="70"/>
      <c r="T44" s="57"/>
      <c r="U44" s="70"/>
      <c r="V44" s="57"/>
      <c r="W44" s="70"/>
      <c r="X44" s="57"/>
      <c r="Y44" s="70"/>
      <c r="Z44" s="57"/>
      <c r="AA44" s="70"/>
      <c r="AB44" s="57"/>
      <c r="AC44" s="70"/>
      <c r="AD44" s="57"/>
      <c r="AE44" s="70"/>
      <c r="AF44" s="57"/>
      <c r="AG44" s="70"/>
      <c r="AH44" s="57"/>
      <c r="AI44" s="70"/>
      <c r="AJ44" s="57"/>
      <c r="AK44" s="70"/>
      <c r="AL44" s="57"/>
      <c r="AM44" s="70"/>
      <c r="AN44" s="57"/>
      <c r="AO44" s="70"/>
      <c r="AP44" s="57"/>
      <c r="AQ44" s="70"/>
      <c r="AR44" s="57"/>
      <c r="AS44" s="70"/>
      <c r="AT44" s="57"/>
      <c r="AU44" s="70"/>
      <c r="AV44" s="57"/>
      <c r="AW44" s="70"/>
      <c r="AX44" s="57"/>
      <c r="AY44" s="70"/>
      <c r="AZ44" s="57"/>
      <c r="BA44" s="70"/>
      <c r="BB44" s="57"/>
      <c r="BC44" s="70"/>
      <c r="BD44" s="57"/>
      <c r="BE44" s="70"/>
      <c r="BF44" s="57"/>
      <c r="BG44" s="70"/>
      <c r="BH44" s="57"/>
      <c r="BI44" s="70"/>
      <c r="BJ44" s="57"/>
      <c r="BK44" s="70"/>
      <c r="BL44" s="57"/>
      <c r="BM44" s="70"/>
      <c r="BN44" s="57"/>
      <c r="BO44" s="70"/>
      <c r="BP44" s="57"/>
      <c r="BQ44" s="70"/>
      <c r="BR44" s="57"/>
      <c r="BS44" s="64"/>
    </row>
    <row r="45" spans="1:71" ht="17.25" customHeight="1" thickBot="1">
      <c r="A45" s="1"/>
      <c r="E45" s="1"/>
      <c r="F45" s="199"/>
      <c r="G45" s="200"/>
      <c r="H45" s="1"/>
      <c r="I45" s="51" t="s">
        <v>22</v>
      </c>
      <c r="J45" s="55"/>
      <c r="K45" s="71">
        <f>$E$13-$E$40-K43+K44</f>
        <v>-10</v>
      </c>
      <c r="L45" s="58"/>
      <c r="M45" s="71">
        <f>$E$13-$E$40-M43+M44</f>
        <v>0</v>
      </c>
      <c r="N45" s="58"/>
      <c r="O45" s="71">
        <f>$E$13-$E$40-O43+O44</f>
        <v>0</v>
      </c>
      <c r="P45" s="58"/>
      <c r="Q45" s="71">
        <f>$E$13-$E$40-Q43+Q44</f>
        <v>0</v>
      </c>
      <c r="R45" s="58"/>
      <c r="S45" s="71">
        <f>$E$13-$E$40-S43+S44</f>
        <v>0</v>
      </c>
      <c r="T45" s="58"/>
      <c r="U45" s="71">
        <f>$E$13-$E$40-U43+U44</f>
        <v>0</v>
      </c>
      <c r="V45" s="58"/>
      <c r="W45" s="71">
        <f>$E$13-$E$40-W43+W44</f>
        <v>0</v>
      </c>
      <c r="X45" s="58"/>
      <c r="Y45" s="71">
        <f>$E$13-$E$40-Y43+Y44</f>
        <v>0</v>
      </c>
      <c r="Z45" s="58"/>
      <c r="AA45" s="71">
        <f>$E$13-$E$40-AA43+AA44</f>
        <v>0</v>
      </c>
      <c r="AB45" s="58"/>
      <c r="AC45" s="71">
        <f>$E$13-$E$40-AC43+AC44</f>
        <v>0</v>
      </c>
      <c r="AD45" s="58"/>
      <c r="AE45" s="71">
        <f>$E$13-$E$40-AE43+AE44</f>
        <v>0</v>
      </c>
      <c r="AF45" s="58"/>
      <c r="AG45" s="71">
        <f>$E$13-$E$40-AG43+AG44</f>
        <v>0</v>
      </c>
      <c r="AH45" s="58"/>
      <c r="AI45" s="71">
        <f>$E$13-$E$40-AI43+AI44</f>
        <v>0</v>
      </c>
      <c r="AJ45" s="58"/>
      <c r="AK45" s="71">
        <f>$E$13-$E$40-AK43+AK44</f>
        <v>0</v>
      </c>
      <c r="AL45" s="58"/>
      <c r="AM45" s="71">
        <f>$E$13-$E$40-AM43+AM44</f>
        <v>0</v>
      </c>
      <c r="AN45" s="58"/>
      <c r="AO45" s="71">
        <f>$E$13-$E$40-AO43+AO44</f>
        <v>0</v>
      </c>
      <c r="AP45" s="58"/>
      <c r="AQ45" s="71">
        <f>$E$13-$E$40-AQ43+AQ44</f>
        <v>0</v>
      </c>
      <c r="AR45" s="58"/>
      <c r="AS45" s="71">
        <f>$E$13-$E$40-AS43+AS44</f>
        <v>0</v>
      </c>
      <c r="AT45" s="58"/>
      <c r="AU45" s="71">
        <f>$E$13-$E$40-AU43+AU44</f>
        <v>0</v>
      </c>
      <c r="AV45" s="58"/>
      <c r="AW45" s="71">
        <f>$E$13-$E$40-AW43+AW44</f>
        <v>0</v>
      </c>
      <c r="AX45" s="58"/>
      <c r="AY45" s="71">
        <f>$E$13-$E$40-AY43+AY44</f>
        <v>0</v>
      </c>
      <c r="AZ45" s="58"/>
      <c r="BA45" s="71">
        <f>$E$13-$E$40-BA43+BA44</f>
        <v>0</v>
      </c>
      <c r="BB45" s="58"/>
      <c r="BC45" s="71">
        <f>$E$13-$E$40-BC43+BC44</f>
        <v>0</v>
      </c>
      <c r="BD45" s="58"/>
      <c r="BE45" s="71">
        <f>$E$13-$E$40-BE43+BE44</f>
        <v>0</v>
      </c>
      <c r="BF45" s="58"/>
      <c r="BG45" s="71">
        <f>$E$13-$E$40-BG43+BG44</f>
        <v>0</v>
      </c>
      <c r="BH45" s="58"/>
      <c r="BI45" s="71">
        <f>$E$13-$E$40-BI43+BI44</f>
        <v>0</v>
      </c>
      <c r="BJ45" s="58"/>
      <c r="BK45" s="71">
        <f>$E$13-$E$40-BK43+BK44</f>
        <v>0</v>
      </c>
      <c r="BL45" s="58"/>
      <c r="BM45" s="71">
        <f>$E$13-$E$40-BM43+BM44</f>
        <v>0</v>
      </c>
      <c r="BN45" s="58"/>
      <c r="BO45" s="71">
        <f>$E$13-$E$40-BO43+BO44</f>
        <v>0</v>
      </c>
      <c r="BP45" s="58"/>
      <c r="BQ45" s="71">
        <f>$E$13-$E$40-BQ43+BQ44</f>
        <v>0</v>
      </c>
      <c r="BR45" s="58"/>
      <c r="BS45" s="71">
        <f>$E$13-$E$40-BS43+BS44</f>
        <v>0</v>
      </c>
    </row>
    <row r="46" spans="6:7" ht="15.75">
      <c r="F46" s="1"/>
      <c r="G46" s="1"/>
    </row>
    <row r="47" spans="6:7" ht="15.75">
      <c r="F47" s="1"/>
      <c r="G47" s="1"/>
    </row>
  </sheetData>
  <sheetProtection/>
  <mergeCells count="70">
    <mergeCell ref="AX4:AY4"/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N4:AO4"/>
    <mergeCell ref="AP4:AQ4"/>
    <mergeCell ref="AR4:AS4"/>
    <mergeCell ref="AT4:AU4"/>
    <mergeCell ref="AV4:AW4"/>
    <mergeCell ref="BR3:BS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BL3:BM3"/>
    <mergeCell ref="BN3:BO3"/>
    <mergeCell ref="BP3:BQ3"/>
    <mergeCell ref="AH4:AI4"/>
    <mergeCell ref="AJ4:AK4"/>
    <mergeCell ref="AL4:AM4"/>
    <mergeCell ref="BH3:BI3"/>
    <mergeCell ref="AX3:AY3"/>
    <mergeCell ref="AZ3:BA3"/>
    <mergeCell ref="BB3:BC3"/>
    <mergeCell ref="AR3:AS3"/>
    <mergeCell ref="AT3:AU3"/>
    <mergeCell ref="AV3:AW3"/>
    <mergeCell ref="BJ3:BK3"/>
    <mergeCell ref="BD3:BE3"/>
    <mergeCell ref="BF3:BG3"/>
    <mergeCell ref="AF3:AG3"/>
    <mergeCell ref="AH3:AI3"/>
    <mergeCell ref="AJ3:AK3"/>
    <mergeCell ref="AP3:AQ3"/>
    <mergeCell ref="AN3:AO3"/>
    <mergeCell ref="L3:M3"/>
    <mergeCell ref="N3:O3"/>
    <mergeCell ref="P3:Q3"/>
    <mergeCell ref="AL3:AM3"/>
    <mergeCell ref="T3:U3"/>
    <mergeCell ref="V3:W3"/>
    <mergeCell ref="X3:Y3"/>
    <mergeCell ref="Z3:AA3"/>
    <mergeCell ref="AB3:AC3"/>
    <mergeCell ref="AD3:AE3"/>
    <mergeCell ref="R3:S3"/>
    <mergeCell ref="F37:G45"/>
    <mergeCell ref="C1:D1"/>
    <mergeCell ref="I31:I32"/>
    <mergeCell ref="I29:I30"/>
    <mergeCell ref="F33:G34"/>
    <mergeCell ref="I18:I20"/>
    <mergeCell ref="F29:G30"/>
    <mergeCell ref="I23:I28"/>
    <mergeCell ref="J3:K3"/>
  </mergeCells>
  <conditionalFormatting sqref="F46:G65536 I9:I10 I18 I21:I29 J5:BS44 F33 F29 F36:F37 F28:G28 F31:G32 I5:I6 A1:C2 A3:I4 E1:H2 D2 I2 H5:H44 I31:I38 BT1:IV65536 I42:I44 H45:BS65536 A5:E65536 F5:G25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S46"/>
  <sheetViews>
    <sheetView showGridLines="0" zoomScale="80" zoomScaleNormal="80" zoomScaleSheetLayoutView="50" zoomScalePageLayoutView="0" workbookViewId="0" topLeftCell="A1">
      <selection activeCell="F23" sqref="F23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40575</v>
      </c>
      <c r="C1" s="201">
        <f>IF(B1="","",DATE(YEAR(B1),MONTH(B1)+1,DAY(B1)-1))</f>
        <v>40602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2</v>
      </c>
      <c r="E2" s="6" t="s">
        <v>37</v>
      </c>
      <c r="F2" s="5"/>
      <c r="G2" s="1"/>
      <c r="H2" s="1"/>
      <c r="I2" s="83" t="s">
        <v>12</v>
      </c>
      <c r="J2" s="124">
        <f>$B$1</f>
        <v>40575</v>
      </c>
      <c r="K2" s="125" t="str">
        <f>IF(J2="","",TEXT(J2,"aaa"))</f>
        <v>二</v>
      </c>
      <c r="L2" s="126">
        <f>IF(J2="","",IF(J2&gt;=$C$1,"",J2+1))</f>
        <v>40576</v>
      </c>
      <c r="M2" s="125" t="str">
        <f>IF(L2="","",TEXT(L2,"aaa"))</f>
        <v>三</v>
      </c>
      <c r="N2" s="126">
        <f>IF(L2="","",IF(L2&gt;=$C$1,"",L2+1))</f>
        <v>40577</v>
      </c>
      <c r="O2" s="125" t="str">
        <f>IF(N2="","",TEXT(N2,"aaa"))</f>
        <v>四</v>
      </c>
      <c r="P2" s="126">
        <f>IF(N2="","",IF(N2&gt;=$C$1,"",N2+1))</f>
        <v>40578</v>
      </c>
      <c r="Q2" s="125" t="str">
        <f>IF(P2="","",TEXT(P2,"aaa"))</f>
        <v>五</v>
      </c>
      <c r="R2" s="126">
        <f>IF(P2="","",IF(P2&gt;=$C$1,"",P2+1))</f>
        <v>40579</v>
      </c>
      <c r="S2" s="125" t="str">
        <f>IF(R2="","",TEXT(R2,"aaa"))</f>
        <v>六</v>
      </c>
      <c r="T2" s="126">
        <f>IF(R2="","",IF(R2&gt;=$C$1,"",R2+1))</f>
        <v>40580</v>
      </c>
      <c r="U2" s="125" t="str">
        <f>IF(T2="","",TEXT(T2,"aaa"))</f>
        <v>日</v>
      </c>
      <c r="V2" s="126">
        <f>IF(T2="","",IF(T2&gt;=$C$1,"",T2+1))</f>
        <v>40581</v>
      </c>
      <c r="W2" s="127" t="str">
        <f>IF(V2="","",TEXT(V2,"aaa"))</f>
        <v>一</v>
      </c>
      <c r="X2" s="126">
        <f>IF(V2="","",IF(V2&gt;=$C$1,"",V2+1))</f>
        <v>40582</v>
      </c>
      <c r="Y2" s="125" t="str">
        <f>IF(X2="","",TEXT(X2,"aaa"))</f>
        <v>二</v>
      </c>
      <c r="Z2" s="126">
        <f>IF(X2="","",IF(X2&gt;=$C$1,"",X2+1))</f>
        <v>40583</v>
      </c>
      <c r="AA2" s="125" t="str">
        <f>IF(Z2="","",TEXT(Z2,"aaa"))</f>
        <v>三</v>
      </c>
      <c r="AB2" s="126">
        <f>IF(Z2="","",IF(Z2&gt;=$C$1,"",Z2+1))</f>
        <v>40584</v>
      </c>
      <c r="AC2" s="125" t="str">
        <f>IF(AB2="","",TEXT(AB2,"aaa"))</f>
        <v>四</v>
      </c>
      <c r="AD2" s="126">
        <f>IF(AB2="","",IF(AB2&gt;=$C$1,"",AB2+1))</f>
        <v>40585</v>
      </c>
      <c r="AE2" s="125" t="str">
        <f>IF(AD2="","",TEXT(AD2,"aaa"))</f>
        <v>五</v>
      </c>
      <c r="AF2" s="126">
        <f>IF(AD2="","",IF(AD2&gt;=$C$1,"",AD2+1))</f>
        <v>40586</v>
      </c>
      <c r="AG2" s="125" t="str">
        <f>IF(AF2="","",TEXT(AF2,"aaa"))</f>
        <v>六</v>
      </c>
      <c r="AH2" s="126">
        <f>IF(AF2="","",IF(AF2&gt;=$C$1,"",AF2+1))</f>
        <v>40587</v>
      </c>
      <c r="AI2" s="125" t="str">
        <f>IF(AH2="","",TEXT(AH2,"aaa"))</f>
        <v>日</v>
      </c>
      <c r="AJ2" s="126">
        <f>IF(AH2="","",IF(AH2&gt;=$C$1,"",AH2+1))</f>
        <v>40588</v>
      </c>
      <c r="AK2" s="127" t="str">
        <f>IF(AJ2="","",TEXT(AJ2,"aaa"))</f>
        <v>一</v>
      </c>
      <c r="AL2" s="126">
        <f>IF(AJ2="","",IF(AJ2&gt;=$C$1,"",AJ2+1))</f>
        <v>40589</v>
      </c>
      <c r="AM2" s="125" t="str">
        <f>IF(AL2="","",TEXT(AL2,"aaa"))</f>
        <v>二</v>
      </c>
      <c r="AN2" s="126">
        <f>IF(AL2="","",IF(AL2&gt;=$C$1,"",AL2+1))</f>
        <v>40590</v>
      </c>
      <c r="AO2" s="125" t="str">
        <f>IF(AN2="","",TEXT(AN2,"aaa"))</f>
        <v>三</v>
      </c>
      <c r="AP2" s="126">
        <f>IF(AN2="","",IF(AN2&gt;=$C$1,"",AN2+1))</f>
        <v>40591</v>
      </c>
      <c r="AQ2" s="125" t="str">
        <f>IF(AP2="","",TEXT(AP2,"aaa"))</f>
        <v>四</v>
      </c>
      <c r="AR2" s="126">
        <f>IF(AP2="","",IF(AP2&gt;=$C$1,"",AP2+1))</f>
        <v>40592</v>
      </c>
      <c r="AS2" s="125" t="str">
        <f>IF(AR2="","",TEXT(AR2,"aaa"))</f>
        <v>五</v>
      </c>
      <c r="AT2" s="126">
        <f>IF(AR2="","",IF(AR2&gt;=$C$1,"",AR2+1))</f>
        <v>40593</v>
      </c>
      <c r="AU2" s="125" t="str">
        <f>IF(AT2="","",TEXT(AT2,"aaa"))</f>
        <v>六</v>
      </c>
      <c r="AV2" s="126">
        <f>IF(AT2="","",IF(AT2&gt;=$C$1,"",AT2+1))</f>
        <v>40594</v>
      </c>
      <c r="AW2" s="125" t="str">
        <f>IF(AV2="","",TEXT(AV2,"aaa"))</f>
        <v>日</v>
      </c>
      <c r="AX2" s="126">
        <f>IF(AV2="","",IF(AV2&gt;=$C$1,"",AV2+1))</f>
        <v>40595</v>
      </c>
      <c r="AY2" s="127" t="str">
        <f>IF(AX2="","",TEXT(AX2,"aaa"))</f>
        <v>一</v>
      </c>
      <c r="AZ2" s="126">
        <f>IF(AX2="","",IF(AX2&gt;=$C$1,"",AX2+1))</f>
        <v>40596</v>
      </c>
      <c r="BA2" s="125" t="str">
        <f>IF(AZ2="","",TEXT(AZ2,"aaa"))</f>
        <v>二</v>
      </c>
      <c r="BB2" s="126">
        <f>IF(AZ2="","",IF(AZ2&gt;=$C$1,"",AZ2+1))</f>
        <v>40597</v>
      </c>
      <c r="BC2" s="125" t="str">
        <f>IF(BB2="","",TEXT(BB2,"aaa"))</f>
        <v>三</v>
      </c>
      <c r="BD2" s="126">
        <f>IF(BB2="","",IF(BB2&gt;=$C$1,"",BB2+1))</f>
        <v>40598</v>
      </c>
      <c r="BE2" s="125" t="str">
        <f>IF(BD2="","",TEXT(BD2,"aaa"))</f>
        <v>四</v>
      </c>
      <c r="BF2" s="126">
        <f>IF(BD2="","",IF(BD2&gt;=$C$1,"",BD2+1))</f>
        <v>40599</v>
      </c>
      <c r="BG2" s="125" t="str">
        <f>IF(BF2="","",TEXT(BF2,"aaa"))</f>
        <v>五</v>
      </c>
      <c r="BH2" s="126">
        <f>IF(BF2="","",IF(BF2&gt;=$C$1,"",BF2+1))</f>
        <v>40600</v>
      </c>
      <c r="BI2" s="125" t="str">
        <f>IF(BH2="","",TEXT(BH2,"aaa"))</f>
        <v>六</v>
      </c>
      <c r="BJ2" s="126">
        <f>IF(BH2="","",IF(BH2&gt;=$C$1,"",BH2+1))</f>
        <v>40601</v>
      </c>
      <c r="BK2" s="125" t="str">
        <f>IF(BJ2="","",TEXT(BJ2,"aaa"))</f>
        <v>日</v>
      </c>
      <c r="BL2" s="126">
        <f>IF(BJ2="","",IF(BJ2&gt;=$C$1,"",BJ2+1))</f>
        <v>40602</v>
      </c>
      <c r="BM2" s="127" t="str">
        <f>IF(BL2="","",TEXT(BL2,"aaa"))</f>
        <v>一</v>
      </c>
      <c r="BN2" s="126">
        <f>IF(BL2="","",IF(BL2&gt;=$C$1,"",BL2+1))</f>
      </c>
      <c r="BO2" s="125">
        <f>IF(BN2="","",TEXT(BN2,"aaa"))</f>
      </c>
      <c r="BP2" s="126">
        <f>IF(BN2="","",IF(BN2&gt;=$C$1,"",BN2+1))</f>
      </c>
      <c r="BQ2" s="128">
        <f>IF(BP2="","",TEXT(BP2,"aaa"))</f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1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2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2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2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2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2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2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2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2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2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2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5"/>
      <c r="G19" s="162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5"/>
      <c r="G20" s="162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5"/>
      <c r="G21" s="162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67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L4:BM4"/>
    <mergeCell ref="BN4:BO4"/>
    <mergeCell ref="BP4:BQ4"/>
    <mergeCell ref="AV4:AW4"/>
    <mergeCell ref="BB4:BC4"/>
    <mergeCell ref="AN4:AO4"/>
    <mergeCell ref="AP4:AQ4"/>
    <mergeCell ref="F36:G44"/>
    <mergeCell ref="AB4:AC4"/>
    <mergeCell ref="AD4:AE4"/>
    <mergeCell ref="J4:K4"/>
    <mergeCell ref="L4:M4"/>
    <mergeCell ref="N4:O4"/>
    <mergeCell ref="P4:Q4"/>
    <mergeCell ref="R4:S4"/>
    <mergeCell ref="AR4:AS4"/>
    <mergeCell ref="AT4:AU4"/>
    <mergeCell ref="AF4:AG4"/>
    <mergeCell ref="BR3:BS3"/>
    <mergeCell ref="AJ4:AK4"/>
    <mergeCell ref="AL4:AM4"/>
    <mergeCell ref="BD4:BE4"/>
    <mergeCell ref="AZ4:BA4"/>
    <mergeCell ref="BF3:BG3"/>
    <mergeCell ref="BH3:BI3"/>
    <mergeCell ref="T4:U4"/>
    <mergeCell ref="BR4:BS4"/>
    <mergeCell ref="BF4:BG4"/>
    <mergeCell ref="AX4:AY4"/>
    <mergeCell ref="BH4:BI4"/>
    <mergeCell ref="BJ4:BK4"/>
    <mergeCell ref="V4:W4"/>
    <mergeCell ref="X4:Y4"/>
    <mergeCell ref="Z4:AA4"/>
    <mergeCell ref="AH4:AI4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BJ3:BK3"/>
    <mergeCell ref="AR3:AS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N3:O3"/>
    <mergeCell ref="P3:Q3"/>
    <mergeCell ref="T3:U3"/>
    <mergeCell ref="AP3:AQ3"/>
    <mergeCell ref="R3:S3"/>
    <mergeCell ref="AN3:AO3"/>
    <mergeCell ref="J3:K3"/>
    <mergeCell ref="L3:M3"/>
    <mergeCell ref="F32:G33"/>
    <mergeCell ref="C1:D1"/>
    <mergeCell ref="I30:I31"/>
    <mergeCell ref="I28:I29"/>
    <mergeCell ref="I17:I19"/>
    <mergeCell ref="I22:I27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BS46"/>
  <sheetViews>
    <sheetView showGridLines="0" zoomScale="80" zoomScaleNormal="80" zoomScaleSheetLayoutView="50" zoomScalePageLayoutView="0" workbookViewId="0" topLeftCell="A1">
      <selection activeCell="F15" sqref="F15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40603</v>
      </c>
      <c r="C1" s="201">
        <f>IF(B1="","",DATE(YEAR(B1),MONTH(B1)+1,DAY(B1)-1))</f>
        <v>40633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3</v>
      </c>
      <c r="E2" s="6" t="s">
        <v>37</v>
      </c>
      <c r="F2" s="5"/>
      <c r="G2" s="1"/>
      <c r="H2" s="1"/>
      <c r="I2" s="83" t="s">
        <v>12</v>
      </c>
      <c r="J2" s="124">
        <f>$B$1</f>
        <v>40603</v>
      </c>
      <c r="K2" s="125" t="str">
        <f>IF(J2="","",TEXT(J2,"aaa"))</f>
        <v>二</v>
      </c>
      <c r="L2" s="126">
        <f>IF(J2="","",IF(J2&gt;=$C$1,"",J2+1))</f>
        <v>40604</v>
      </c>
      <c r="M2" s="125" t="str">
        <f>IF(L2="","",TEXT(L2,"aaa"))</f>
        <v>三</v>
      </c>
      <c r="N2" s="126">
        <f>IF(L2="","",IF(L2&gt;=$C$1,"",L2+1))</f>
        <v>40605</v>
      </c>
      <c r="O2" s="125" t="str">
        <f>IF(N2="","",TEXT(N2,"aaa"))</f>
        <v>四</v>
      </c>
      <c r="P2" s="126">
        <f>IF(N2="","",IF(N2&gt;=$C$1,"",N2+1))</f>
        <v>40606</v>
      </c>
      <c r="Q2" s="125" t="str">
        <f>IF(P2="","",TEXT(P2,"aaa"))</f>
        <v>五</v>
      </c>
      <c r="R2" s="126">
        <f>IF(P2="","",IF(P2&gt;=$C$1,"",P2+1))</f>
        <v>40607</v>
      </c>
      <c r="S2" s="125" t="str">
        <f>IF(R2="","",TEXT(R2,"aaa"))</f>
        <v>六</v>
      </c>
      <c r="T2" s="126">
        <f>IF(R2="","",IF(R2&gt;=$C$1,"",R2+1))</f>
        <v>40608</v>
      </c>
      <c r="U2" s="125" t="str">
        <f>IF(T2="","",TEXT(T2,"aaa"))</f>
        <v>日</v>
      </c>
      <c r="V2" s="126">
        <f>IF(T2="","",IF(T2&gt;=$C$1,"",T2+1))</f>
        <v>40609</v>
      </c>
      <c r="W2" s="127" t="str">
        <f>IF(V2="","",TEXT(V2,"aaa"))</f>
        <v>一</v>
      </c>
      <c r="X2" s="126">
        <f>IF(V2="","",IF(V2&gt;=$C$1,"",V2+1))</f>
        <v>40610</v>
      </c>
      <c r="Y2" s="125" t="str">
        <f>IF(X2="","",TEXT(X2,"aaa"))</f>
        <v>二</v>
      </c>
      <c r="Z2" s="126">
        <f>IF(X2="","",IF(X2&gt;=$C$1,"",X2+1))</f>
        <v>40611</v>
      </c>
      <c r="AA2" s="125" t="str">
        <f>IF(Z2="","",TEXT(Z2,"aaa"))</f>
        <v>三</v>
      </c>
      <c r="AB2" s="126">
        <f>IF(Z2="","",IF(Z2&gt;=$C$1,"",Z2+1))</f>
        <v>40612</v>
      </c>
      <c r="AC2" s="125" t="str">
        <f>IF(AB2="","",TEXT(AB2,"aaa"))</f>
        <v>四</v>
      </c>
      <c r="AD2" s="126">
        <f>IF(AB2="","",IF(AB2&gt;=$C$1,"",AB2+1))</f>
        <v>40613</v>
      </c>
      <c r="AE2" s="125" t="str">
        <f>IF(AD2="","",TEXT(AD2,"aaa"))</f>
        <v>五</v>
      </c>
      <c r="AF2" s="126">
        <f>IF(AD2="","",IF(AD2&gt;=$C$1,"",AD2+1))</f>
        <v>40614</v>
      </c>
      <c r="AG2" s="125" t="str">
        <f>IF(AF2="","",TEXT(AF2,"aaa"))</f>
        <v>六</v>
      </c>
      <c r="AH2" s="126">
        <f>IF(AF2="","",IF(AF2&gt;=$C$1,"",AF2+1))</f>
        <v>40615</v>
      </c>
      <c r="AI2" s="125" t="str">
        <f>IF(AH2="","",TEXT(AH2,"aaa"))</f>
        <v>日</v>
      </c>
      <c r="AJ2" s="126">
        <f>IF(AH2="","",IF(AH2&gt;=$C$1,"",AH2+1))</f>
        <v>40616</v>
      </c>
      <c r="AK2" s="127" t="str">
        <f>IF(AJ2="","",TEXT(AJ2,"aaa"))</f>
        <v>一</v>
      </c>
      <c r="AL2" s="126">
        <f>IF(AJ2="","",IF(AJ2&gt;=$C$1,"",AJ2+1))</f>
        <v>40617</v>
      </c>
      <c r="AM2" s="125" t="str">
        <f>IF(AL2="","",TEXT(AL2,"aaa"))</f>
        <v>二</v>
      </c>
      <c r="AN2" s="126">
        <f>IF(AL2="","",IF(AL2&gt;=$C$1,"",AL2+1))</f>
        <v>40618</v>
      </c>
      <c r="AO2" s="125" t="str">
        <f>IF(AN2="","",TEXT(AN2,"aaa"))</f>
        <v>三</v>
      </c>
      <c r="AP2" s="126">
        <f>IF(AN2="","",IF(AN2&gt;=$C$1,"",AN2+1))</f>
        <v>40619</v>
      </c>
      <c r="AQ2" s="125" t="str">
        <f>IF(AP2="","",TEXT(AP2,"aaa"))</f>
        <v>四</v>
      </c>
      <c r="AR2" s="126">
        <f>IF(AP2="","",IF(AP2&gt;=$C$1,"",AP2+1))</f>
        <v>40620</v>
      </c>
      <c r="AS2" s="125" t="str">
        <f>IF(AR2="","",TEXT(AR2,"aaa"))</f>
        <v>五</v>
      </c>
      <c r="AT2" s="126">
        <f>IF(AR2="","",IF(AR2&gt;=$C$1,"",AR2+1))</f>
        <v>40621</v>
      </c>
      <c r="AU2" s="125" t="str">
        <f>IF(AT2="","",TEXT(AT2,"aaa"))</f>
        <v>六</v>
      </c>
      <c r="AV2" s="126">
        <f>IF(AT2="","",IF(AT2&gt;=$C$1,"",AT2+1))</f>
        <v>40622</v>
      </c>
      <c r="AW2" s="125" t="str">
        <f>IF(AV2="","",TEXT(AV2,"aaa"))</f>
        <v>日</v>
      </c>
      <c r="AX2" s="126">
        <f>IF(AV2="","",IF(AV2&gt;=$C$1,"",AV2+1))</f>
        <v>40623</v>
      </c>
      <c r="AY2" s="127" t="str">
        <f>IF(AX2="","",TEXT(AX2,"aaa"))</f>
        <v>一</v>
      </c>
      <c r="AZ2" s="126">
        <f>IF(AX2="","",IF(AX2&gt;=$C$1,"",AX2+1))</f>
        <v>40624</v>
      </c>
      <c r="BA2" s="125" t="str">
        <f>IF(AZ2="","",TEXT(AZ2,"aaa"))</f>
        <v>二</v>
      </c>
      <c r="BB2" s="126">
        <f>IF(AZ2="","",IF(AZ2&gt;=$C$1,"",AZ2+1))</f>
        <v>40625</v>
      </c>
      <c r="BC2" s="125" t="str">
        <f>IF(BB2="","",TEXT(BB2,"aaa"))</f>
        <v>三</v>
      </c>
      <c r="BD2" s="126">
        <f>IF(BB2="","",IF(BB2&gt;=$C$1,"",BB2+1))</f>
        <v>40626</v>
      </c>
      <c r="BE2" s="125" t="str">
        <f>IF(BD2="","",TEXT(BD2,"aaa"))</f>
        <v>四</v>
      </c>
      <c r="BF2" s="126">
        <f>IF(BD2="","",IF(BD2&gt;=$C$1,"",BD2+1))</f>
        <v>40627</v>
      </c>
      <c r="BG2" s="125" t="str">
        <f>IF(BF2="","",TEXT(BF2,"aaa"))</f>
        <v>五</v>
      </c>
      <c r="BH2" s="126">
        <f>IF(BF2="","",IF(BF2&gt;=$C$1,"",BF2+1))</f>
        <v>40628</v>
      </c>
      <c r="BI2" s="125" t="str">
        <f>IF(BH2="","",TEXT(BH2,"aaa"))</f>
        <v>六</v>
      </c>
      <c r="BJ2" s="126">
        <f>IF(BH2="","",IF(BH2&gt;=$C$1,"",BH2+1))</f>
        <v>40629</v>
      </c>
      <c r="BK2" s="125" t="str">
        <f>IF(BJ2="","",TEXT(BJ2,"aaa"))</f>
        <v>日</v>
      </c>
      <c r="BL2" s="126">
        <f>IF(BJ2="","",IF(BJ2&gt;=$C$1,"",BJ2+1))</f>
        <v>40630</v>
      </c>
      <c r="BM2" s="127" t="str">
        <f>IF(BL2="","",TEXT(BL2,"aaa"))</f>
        <v>一</v>
      </c>
      <c r="BN2" s="126">
        <f>IF(BL2="","",IF(BL2&gt;=$C$1,"",BL2+1))</f>
        <v>40631</v>
      </c>
      <c r="BO2" s="125" t="str">
        <f>IF(BN2="","",TEXT(BN2,"aaa"))</f>
        <v>二</v>
      </c>
      <c r="BP2" s="126">
        <f>IF(BN2="","",IF(BN2&gt;=$C$1,"",BN2+1))</f>
        <v>40632</v>
      </c>
      <c r="BQ2" s="128" t="str">
        <f>IF(BP2="","",TEXT(BP2,"aaa"))</f>
        <v>三</v>
      </c>
      <c r="BR2" s="129">
        <f>IF(BP2="","",IF(BP2&gt;=$C$1,"",BP2+1))</f>
        <v>40633</v>
      </c>
      <c r="BS2" s="127" t="str">
        <f>IF(BR2="","",TEXT(BR2,"aaa"))</f>
        <v>四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F36:G44"/>
    <mergeCell ref="BD4:BE4"/>
    <mergeCell ref="BF4:BG4"/>
    <mergeCell ref="BH4:BI4"/>
    <mergeCell ref="F28:G29"/>
    <mergeCell ref="F32:G33"/>
    <mergeCell ref="AX4:AY4"/>
    <mergeCell ref="AZ4:BA4"/>
    <mergeCell ref="BB4:BC4"/>
    <mergeCell ref="AF4:AG4"/>
    <mergeCell ref="BJ4:BK4"/>
    <mergeCell ref="BP4:BQ4"/>
    <mergeCell ref="BR4:BS4"/>
    <mergeCell ref="C1:D1"/>
    <mergeCell ref="AP4:AQ4"/>
    <mergeCell ref="BL4:BM4"/>
    <mergeCell ref="BN4:BO4"/>
    <mergeCell ref="AR4:AS4"/>
    <mergeCell ref="AT4:AU4"/>
    <mergeCell ref="AV4:AW4"/>
    <mergeCell ref="AH4:AI4"/>
    <mergeCell ref="AJ4:AK4"/>
    <mergeCell ref="AL4:AM4"/>
    <mergeCell ref="AN4:AO4"/>
    <mergeCell ref="AD4:AE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BR3:BS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AX3:AY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D3:AE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J3:K3"/>
    <mergeCell ref="J4:K4"/>
    <mergeCell ref="I30:I31"/>
    <mergeCell ref="I28:I29"/>
    <mergeCell ref="I17:I19"/>
    <mergeCell ref="I22:I27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BS46"/>
  <sheetViews>
    <sheetView showGridLines="0" zoomScale="80" zoomScaleNormal="80" zoomScaleSheetLayoutView="50" zoomScalePageLayoutView="0" workbookViewId="0" topLeftCell="A1">
      <selection activeCell="F20" sqref="F20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40634</v>
      </c>
      <c r="C1" s="201">
        <f>IF(B1="","",DATE(YEAR(B1),MONTH(B1)+1,DAY(B1)-1))</f>
        <v>40663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4</v>
      </c>
      <c r="E2" s="6" t="s">
        <v>37</v>
      </c>
      <c r="F2" s="5"/>
      <c r="G2" s="1"/>
      <c r="H2" s="1"/>
      <c r="I2" s="83" t="s">
        <v>12</v>
      </c>
      <c r="J2" s="124">
        <f>$B$1</f>
        <v>40634</v>
      </c>
      <c r="K2" s="125" t="str">
        <f>IF(J2="","",TEXT(J2,"aaa"))</f>
        <v>五</v>
      </c>
      <c r="L2" s="126">
        <f>IF(J2="","",IF(J2&gt;=$C$1,"",J2+1))</f>
        <v>40635</v>
      </c>
      <c r="M2" s="125" t="str">
        <f>IF(L2="","",TEXT(L2,"aaa"))</f>
        <v>六</v>
      </c>
      <c r="N2" s="126">
        <f>IF(L2="","",IF(L2&gt;=$C$1,"",L2+1))</f>
        <v>40636</v>
      </c>
      <c r="O2" s="125" t="str">
        <f>IF(N2="","",TEXT(N2,"aaa"))</f>
        <v>日</v>
      </c>
      <c r="P2" s="126">
        <f>IF(N2="","",IF(N2&gt;=$C$1,"",N2+1))</f>
        <v>40637</v>
      </c>
      <c r="Q2" s="125" t="str">
        <f>IF(P2="","",TEXT(P2,"aaa"))</f>
        <v>一</v>
      </c>
      <c r="R2" s="126">
        <f>IF(P2="","",IF(P2&gt;=$C$1,"",P2+1))</f>
        <v>40638</v>
      </c>
      <c r="S2" s="125" t="str">
        <f>IF(R2="","",TEXT(R2,"aaa"))</f>
        <v>二</v>
      </c>
      <c r="T2" s="126">
        <f>IF(R2="","",IF(R2&gt;=$C$1,"",R2+1))</f>
        <v>40639</v>
      </c>
      <c r="U2" s="125" t="str">
        <f>IF(T2="","",TEXT(T2,"aaa"))</f>
        <v>三</v>
      </c>
      <c r="V2" s="126">
        <f>IF(T2="","",IF(T2&gt;=$C$1,"",T2+1))</f>
        <v>40640</v>
      </c>
      <c r="W2" s="127" t="str">
        <f>IF(V2="","",TEXT(V2,"aaa"))</f>
        <v>四</v>
      </c>
      <c r="X2" s="126">
        <f>IF(V2="","",IF(V2&gt;=$C$1,"",V2+1))</f>
        <v>40641</v>
      </c>
      <c r="Y2" s="125" t="str">
        <f>IF(X2="","",TEXT(X2,"aaa"))</f>
        <v>五</v>
      </c>
      <c r="Z2" s="126">
        <f>IF(X2="","",IF(X2&gt;=$C$1,"",X2+1))</f>
        <v>40642</v>
      </c>
      <c r="AA2" s="125" t="str">
        <f>IF(Z2="","",TEXT(Z2,"aaa"))</f>
        <v>六</v>
      </c>
      <c r="AB2" s="126">
        <f>IF(Z2="","",IF(Z2&gt;=$C$1,"",Z2+1))</f>
        <v>40643</v>
      </c>
      <c r="AC2" s="125" t="str">
        <f>IF(AB2="","",TEXT(AB2,"aaa"))</f>
        <v>日</v>
      </c>
      <c r="AD2" s="126">
        <f>IF(AB2="","",IF(AB2&gt;=$C$1,"",AB2+1))</f>
        <v>40644</v>
      </c>
      <c r="AE2" s="125" t="str">
        <f>IF(AD2="","",TEXT(AD2,"aaa"))</f>
        <v>一</v>
      </c>
      <c r="AF2" s="126">
        <f>IF(AD2="","",IF(AD2&gt;=$C$1,"",AD2+1))</f>
        <v>40645</v>
      </c>
      <c r="AG2" s="125" t="str">
        <f>IF(AF2="","",TEXT(AF2,"aaa"))</f>
        <v>二</v>
      </c>
      <c r="AH2" s="126">
        <f>IF(AF2="","",IF(AF2&gt;=$C$1,"",AF2+1))</f>
        <v>40646</v>
      </c>
      <c r="AI2" s="125" t="str">
        <f>IF(AH2="","",TEXT(AH2,"aaa"))</f>
        <v>三</v>
      </c>
      <c r="AJ2" s="126">
        <f>IF(AH2="","",IF(AH2&gt;=$C$1,"",AH2+1))</f>
        <v>40647</v>
      </c>
      <c r="AK2" s="127" t="str">
        <f>IF(AJ2="","",TEXT(AJ2,"aaa"))</f>
        <v>四</v>
      </c>
      <c r="AL2" s="126">
        <f>IF(AJ2="","",IF(AJ2&gt;=$C$1,"",AJ2+1))</f>
        <v>40648</v>
      </c>
      <c r="AM2" s="125" t="str">
        <f>IF(AL2="","",TEXT(AL2,"aaa"))</f>
        <v>五</v>
      </c>
      <c r="AN2" s="126">
        <f>IF(AL2="","",IF(AL2&gt;=$C$1,"",AL2+1))</f>
        <v>40649</v>
      </c>
      <c r="AO2" s="125" t="str">
        <f>IF(AN2="","",TEXT(AN2,"aaa"))</f>
        <v>六</v>
      </c>
      <c r="AP2" s="126">
        <f>IF(AN2="","",IF(AN2&gt;=$C$1,"",AN2+1))</f>
        <v>40650</v>
      </c>
      <c r="AQ2" s="125" t="str">
        <f>IF(AP2="","",TEXT(AP2,"aaa"))</f>
        <v>日</v>
      </c>
      <c r="AR2" s="126">
        <f>IF(AP2="","",IF(AP2&gt;=$C$1,"",AP2+1))</f>
        <v>40651</v>
      </c>
      <c r="AS2" s="125" t="str">
        <f>IF(AR2="","",TEXT(AR2,"aaa"))</f>
        <v>一</v>
      </c>
      <c r="AT2" s="126">
        <f>IF(AR2="","",IF(AR2&gt;=$C$1,"",AR2+1))</f>
        <v>40652</v>
      </c>
      <c r="AU2" s="125" t="str">
        <f>IF(AT2="","",TEXT(AT2,"aaa"))</f>
        <v>二</v>
      </c>
      <c r="AV2" s="126">
        <f>IF(AT2="","",IF(AT2&gt;=$C$1,"",AT2+1))</f>
        <v>40653</v>
      </c>
      <c r="AW2" s="125" t="str">
        <f>IF(AV2="","",TEXT(AV2,"aaa"))</f>
        <v>三</v>
      </c>
      <c r="AX2" s="126">
        <f>IF(AV2="","",IF(AV2&gt;=$C$1,"",AV2+1))</f>
        <v>40654</v>
      </c>
      <c r="AY2" s="127" t="str">
        <f>IF(AX2="","",TEXT(AX2,"aaa"))</f>
        <v>四</v>
      </c>
      <c r="AZ2" s="126">
        <f>IF(AX2="","",IF(AX2&gt;=$C$1,"",AX2+1))</f>
        <v>40655</v>
      </c>
      <c r="BA2" s="125" t="str">
        <f>IF(AZ2="","",TEXT(AZ2,"aaa"))</f>
        <v>五</v>
      </c>
      <c r="BB2" s="126">
        <f>IF(AZ2="","",IF(AZ2&gt;=$C$1,"",AZ2+1))</f>
        <v>40656</v>
      </c>
      <c r="BC2" s="125" t="str">
        <f>IF(BB2="","",TEXT(BB2,"aaa"))</f>
        <v>六</v>
      </c>
      <c r="BD2" s="126">
        <f>IF(BB2="","",IF(BB2&gt;=$C$1,"",BB2+1))</f>
        <v>40657</v>
      </c>
      <c r="BE2" s="125" t="str">
        <f>IF(BD2="","",TEXT(BD2,"aaa"))</f>
        <v>日</v>
      </c>
      <c r="BF2" s="126">
        <f>IF(BD2="","",IF(BD2&gt;=$C$1,"",BD2+1))</f>
        <v>40658</v>
      </c>
      <c r="BG2" s="125" t="str">
        <f>IF(BF2="","",TEXT(BF2,"aaa"))</f>
        <v>一</v>
      </c>
      <c r="BH2" s="126">
        <f>IF(BF2="","",IF(BF2&gt;=$C$1,"",BF2+1))</f>
        <v>40659</v>
      </c>
      <c r="BI2" s="125" t="str">
        <f>IF(BH2="","",TEXT(BH2,"aaa"))</f>
        <v>二</v>
      </c>
      <c r="BJ2" s="126">
        <f>IF(BH2="","",IF(BH2&gt;=$C$1,"",BH2+1))</f>
        <v>40660</v>
      </c>
      <c r="BK2" s="125" t="str">
        <f>IF(BJ2="","",TEXT(BJ2,"aaa"))</f>
        <v>三</v>
      </c>
      <c r="BL2" s="126">
        <f>IF(BJ2="","",IF(BJ2&gt;=$C$1,"",BJ2+1))</f>
        <v>40661</v>
      </c>
      <c r="BM2" s="127" t="str">
        <f>IF(BL2="","",TEXT(BL2,"aaa"))</f>
        <v>四</v>
      </c>
      <c r="BN2" s="126">
        <f>IF(BL2="","",IF(BL2&gt;=$C$1,"",BL2+1))</f>
        <v>40662</v>
      </c>
      <c r="BO2" s="125" t="str">
        <f>IF(BN2="","",TEXT(BN2,"aaa"))</f>
        <v>五</v>
      </c>
      <c r="BP2" s="126">
        <f>IF(BN2="","",IF(BN2&gt;=$C$1,"",BN2+1))</f>
        <v>40663</v>
      </c>
      <c r="BQ2" s="128" t="str">
        <f>IF(BP2="","",TEXT(BP2,"aaa"))</f>
        <v>六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L4:BM4"/>
    <mergeCell ref="BN4:BO4"/>
    <mergeCell ref="BP4:BQ4"/>
    <mergeCell ref="AV4:AW4"/>
    <mergeCell ref="BB4:BC4"/>
    <mergeCell ref="AN4:AO4"/>
    <mergeCell ref="AP4:AQ4"/>
    <mergeCell ref="F36:G44"/>
    <mergeCell ref="AB4:AC4"/>
    <mergeCell ref="AD4:AE4"/>
    <mergeCell ref="J4:K4"/>
    <mergeCell ref="L4:M4"/>
    <mergeCell ref="N4:O4"/>
    <mergeCell ref="P4:Q4"/>
    <mergeCell ref="R4:S4"/>
    <mergeCell ref="AR4:AS4"/>
    <mergeCell ref="AT4:AU4"/>
    <mergeCell ref="AF4:AG4"/>
    <mergeCell ref="BR3:BS3"/>
    <mergeCell ref="AJ4:AK4"/>
    <mergeCell ref="AL4:AM4"/>
    <mergeCell ref="BD4:BE4"/>
    <mergeCell ref="AZ4:BA4"/>
    <mergeCell ref="BF3:BG3"/>
    <mergeCell ref="BH3:BI3"/>
    <mergeCell ref="T4:U4"/>
    <mergeCell ref="BR4:BS4"/>
    <mergeCell ref="BF4:BG4"/>
    <mergeCell ref="AX4:AY4"/>
    <mergeCell ref="BH4:BI4"/>
    <mergeCell ref="BJ4:BK4"/>
    <mergeCell ref="V4:W4"/>
    <mergeCell ref="X4:Y4"/>
    <mergeCell ref="Z4:AA4"/>
    <mergeCell ref="AH4:AI4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BJ3:BK3"/>
    <mergeCell ref="AR3:AS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N3:O3"/>
    <mergeCell ref="P3:Q3"/>
    <mergeCell ref="T3:U3"/>
    <mergeCell ref="AP3:AQ3"/>
    <mergeCell ref="R3:S3"/>
    <mergeCell ref="AN3:AO3"/>
    <mergeCell ref="J3:K3"/>
    <mergeCell ref="L3:M3"/>
    <mergeCell ref="F32:G33"/>
    <mergeCell ref="C1:D1"/>
    <mergeCell ref="I17:I19"/>
    <mergeCell ref="I22:I27"/>
    <mergeCell ref="I30:I31"/>
    <mergeCell ref="I28:I29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S46"/>
  <sheetViews>
    <sheetView showGridLines="0" zoomScale="80" zoomScaleNormal="80" zoomScaleSheetLayoutView="50" zoomScalePageLayoutView="0" workbookViewId="0" topLeftCell="A4">
      <selection activeCell="F15" sqref="F15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40664</v>
      </c>
      <c r="C1" s="201">
        <f>IF(B1="","",DATE(YEAR(B1),MONTH(B1)+1,DAY(B1)-1))</f>
        <v>40694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5</v>
      </c>
      <c r="E2" s="6" t="s">
        <v>37</v>
      </c>
      <c r="F2" s="5"/>
      <c r="G2" s="1"/>
      <c r="H2" s="1"/>
      <c r="I2" s="83" t="s">
        <v>12</v>
      </c>
      <c r="J2" s="124">
        <f>$B$1</f>
        <v>40664</v>
      </c>
      <c r="K2" s="125" t="str">
        <f>IF(J2="","",TEXT(J2,"aaa"))</f>
        <v>日</v>
      </c>
      <c r="L2" s="126">
        <f>IF(J2="","",IF(J2&gt;=$C$1,"",J2+1))</f>
        <v>40665</v>
      </c>
      <c r="M2" s="125" t="str">
        <f>IF(L2="","",TEXT(L2,"aaa"))</f>
        <v>一</v>
      </c>
      <c r="N2" s="126">
        <f>IF(L2="","",IF(L2&gt;=$C$1,"",L2+1))</f>
        <v>40666</v>
      </c>
      <c r="O2" s="125" t="str">
        <f>IF(N2="","",TEXT(N2,"aaa"))</f>
        <v>二</v>
      </c>
      <c r="P2" s="126">
        <f>IF(N2="","",IF(N2&gt;=$C$1,"",N2+1))</f>
        <v>40667</v>
      </c>
      <c r="Q2" s="125" t="str">
        <f>IF(P2="","",TEXT(P2,"aaa"))</f>
        <v>三</v>
      </c>
      <c r="R2" s="126">
        <f>IF(P2="","",IF(P2&gt;=$C$1,"",P2+1))</f>
        <v>40668</v>
      </c>
      <c r="S2" s="125" t="str">
        <f>IF(R2="","",TEXT(R2,"aaa"))</f>
        <v>四</v>
      </c>
      <c r="T2" s="126">
        <f>IF(R2="","",IF(R2&gt;=$C$1,"",R2+1))</f>
        <v>40669</v>
      </c>
      <c r="U2" s="125" t="str">
        <f>IF(T2="","",TEXT(T2,"aaa"))</f>
        <v>五</v>
      </c>
      <c r="V2" s="126">
        <f>IF(T2="","",IF(T2&gt;=$C$1,"",T2+1))</f>
        <v>40670</v>
      </c>
      <c r="W2" s="127" t="str">
        <f>IF(V2="","",TEXT(V2,"aaa"))</f>
        <v>六</v>
      </c>
      <c r="X2" s="126">
        <f>IF(V2="","",IF(V2&gt;=$C$1,"",V2+1))</f>
        <v>40671</v>
      </c>
      <c r="Y2" s="125" t="str">
        <f>IF(X2="","",TEXT(X2,"aaa"))</f>
        <v>日</v>
      </c>
      <c r="Z2" s="126">
        <f>IF(X2="","",IF(X2&gt;=$C$1,"",X2+1))</f>
        <v>40672</v>
      </c>
      <c r="AA2" s="125" t="str">
        <f>IF(Z2="","",TEXT(Z2,"aaa"))</f>
        <v>一</v>
      </c>
      <c r="AB2" s="126">
        <f>IF(Z2="","",IF(Z2&gt;=$C$1,"",Z2+1))</f>
        <v>40673</v>
      </c>
      <c r="AC2" s="125" t="str">
        <f>IF(AB2="","",TEXT(AB2,"aaa"))</f>
        <v>二</v>
      </c>
      <c r="AD2" s="126">
        <f>IF(AB2="","",IF(AB2&gt;=$C$1,"",AB2+1))</f>
        <v>40674</v>
      </c>
      <c r="AE2" s="125" t="str">
        <f>IF(AD2="","",TEXT(AD2,"aaa"))</f>
        <v>三</v>
      </c>
      <c r="AF2" s="126">
        <f>IF(AD2="","",IF(AD2&gt;=$C$1,"",AD2+1))</f>
        <v>40675</v>
      </c>
      <c r="AG2" s="125" t="str">
        <f>IF(AF2="","",TEXT(AF2,"aaa"))</f>
        <v>四</v>
      </c>
      <c r="AH2" s="126">
        <f>IF(AF2="","",IF(AF2&gt;=$C$1,"",AF2+1))</f>
        <v>40676</v>
      </c>
      <c r="AI2" s="125" t="str">
        <f>IF(AH2="","",TEXT(AH2,"aaa"))</f>
        <v>五</v>
      </c>
      <c r="AJ2" s="126">
        <f>IF(AH2="","",IF(AH2&gt;=$C$1,"",AH2+1))</f>
        <v>40677</v>
      </c>
      <c r="AK2" s="127" t="str">
        <f>IF(AJ2="","",TEXT(AJ2,"aaa"))</f>
        <v>六</v>
      </c>
      <c r="AL2" s="126">
        <f>IF(AJ2="","",IF(AJ2&gt;=$C$1,"",AJ2+1))</f>
        <v>40678</v>
      </c>
      <c r="AM2" s="125" t="str">
        <f>IF(AL2="","",TEXT(AL2,"aaa"))</f>
        <v>日</v>
      </c>
      <c r="AN2" s="126">
        <f>IF(AL2="","",IF(AL2&gt;=$C$1,"",AL2+1))</f>
        <v>40679</v>
      </c>
      <c r="AO2" s="125" t="str">
        <f>IF(AN2="","",TEXT(AN2,"aaa"))</f>
        <v>一</v>
      </c>
      <c r="AP2" s="126">
        <f>IF(AN2="","",IF(AN2&gt;=$C$1,"",AN2+1))</f>
        <v>40680</v>
      </c>
      <c r="AQ2" s="125" t="str">
        <f>IF(AP2="","",TEXT(AP2,"aaa"))</f>
        <v>二</v>
      </c>
      <c r="AR2" s="126">
        <f>IF(AP2="","",IF(AP2&gt;=$C$1,"",AP2+1))</f>
        <v>40681</v>
      </c>
      <c r="AS2" s="125" t="str">
        <f>IF(AR2="","",TEXT(AR2,"aaa"))</f>
        <v>三</v>
      </c>
      <c r="AT2" s="126">
        <f>IF(AR2="","",IF(AR2&gt;=$C$1,"",AR2+1))</f>
        <v>40682</v>
      </c>
      <c r="AU2" s="125" t="str">
        <f>IF(AT2="","",TEXT(AT2,"aaa"))</f>
        <v>四</v>
      </c>
      <c r="AV2" s="126">
        <f>IF(AT2="","",IF(AT2&gt;=$C$1,"",AT2+1))</f>
        <v>40683</v>
      </c>
      <c r="AW2" s="125" t="str">
        <f>IF(AV2="","",TEXT(AV2,"aaa"))</f>
        <v>五</v>
      </c>
      <c r="AX2" s="126">
        <f>IF(AV2="","",IF(AV2&gt;=$C$1,"",AV2+1))</f>
        <v>40684</v>
      </c>
      <c r="AY2" s="127" t="str">
        <f>IF(AX2="","",TEXT(AX2,"aaa"))</f>
        <v>六</v>
      </c>
      <c r="AZ2" s="126">
        <f>IF(AX2="","",IF(AX2&gt;=$C$1,"",AX2+1))</f>
        <v>40685</v>
      </c>
      <c r="BA2" s="125" t="str">
        <f>IF(AZ2="","",TEXT(AZ2,"aaa"))</f>
        <v>日</v>
      </c>
      <c r="BB2" s="126">
        <f>IF(AZ2="","",IF(AZ2&gt;=$C$1,"",AZ2+1))</f>
        <v>40686</v>
      </c>
      <c r="BC2" s="125" t="str">
        <f>IF(BB2="","",TEXT(BB2,"aaa"))</f>
        <v>一</v>
      </c>
      <c r="BD2" s="126">
        <f>IF(BB2="","",IF(BB2&gt;=$C$1,"",BB2+1))</f>
        <v>40687</v>
      </c>
      <c r="BE2" s="125" t="str">
        <f>IF(BD2="","",TEXT(BD2,"aaa"))</f>
        <v>二</v>
      </c>
      <c r="BF2" s="126">
        <f>IF(BD2="","",IF(BD2&gt;=$C$1,"",BD2+1))</f>
        <v>40688</v>
      </c>
      <c r="BG2" s="125" t="str">
        <f>IF(BF2="","",TEXT(BF2,"aaa"))</f>
        <v>三</v>
      </c>
      <c r="BH2" s="126">
        <f>IF(BF2="","",IF(BF2&gt;=$C$1,"",BF2+1))</f>
        <v>40689</v>
      </c>
      <c r="BI2" s="125" t="str">
        <f>IF(BH2="","",TEXT(BH2,"aaa"))</f>
        <v>四</v>
      </c>
      <c r="BJ2" s="126">
        <f>IF(BH2="","",IF(BH2&gt;=$C$1,"",BH2+1))</f>
        <v>40690</v>
      </c>
      <c r="BK2" s="125" t="str">
        <f>IF(BJ2="","",TEXT(BJ2,"aaa"))</f>
        <v>五</v>
      </c>
      <c r="BL2" s="126">
        <f>IF(BJ2="","",IF(BJ2&gt;=$C$1,"",BJ2+1))</f>
        <v>40691</v>
      </c>
      <c r="BM2" s="127" t="str">
        <f>IF(BL2="","",TEXT(BL2,"aaa"))</f>
        <v>六</v>
      </c>
      <c r="BN2" s="126">
        <f>IF(BL2="","",IF(BL2&gt;=$C$1,"",BL2+1))</f>
        <v>40692</v>
      </c>
      <c r="BO2" s="125" t="str">
        <f>IF(BN2="","",TEXT(BN2,"aaa"))</f>
        <v>日</v>
      </c>
      <c r="BP2" s="126">
        <f>IF(BN2="","",IF(BN2&gt;=$C$1,"",BN2+1))</f>
        <v>40693</v>
      </c>
      <c r="BQ2" s="128" t="str">
        <f>IF(BP2="","",TEXT(BP2,"aaa"))</f>
        <v>一</v>
      </c>
      <c r="BR2" s="129">
        <f>IF(BP2="","",IF(BP2&gt;=$C$1,"",BP2+1))</f>
        <v>40694</v>
      </c>
      <c r="BS2" s="127" t="str">
        <f>IF(BR2="","",TEXT(BR2,"aaa"))</f>
        <v>二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F36:G44"/>
    <mergeCell ref="BD4:BE4"/>
    <mergeCell ref="BF4:BG4"/>
    <mergeCell ref="BH4:BI4"/>
    <mergeCell ref="F28:G29"/>
    <mergeCell ref="F32:G33"/>
    <mergeCell ref="AX4:AY4"/>
    <mergeCell ref="AZ4:BA4"/>
    <mergeCell ref="BB4:BC4"/>
    <mergeCell ref="AF4:AG4"/>
    <mergeCell ref="BR4:BS4"/>
    <mergeCell ref="C1:D1"/>
    <mergeCell ref="AP4:AQ4"/>
    <mergeCell ref="BL4:BM4"/>
    <mergeCell ref="BN4:BO4"/>
    <mergeCell ref="AR4:AS4"/>
    <mergeCell ref="AT4:AU4"/>
    <mergeCell ref="AV4:AW4"/>
    <mergeCell ref="AL4:AM4"/>
    <mergeCell ref="AN4:AO4"/>
    <mergeCell ref="BJ4:BK4"/>
    <mergeCell ref="BP4:BQ4"/>
    <mergeCell ref="Z4:AA4"/>
    <mergeCell ref="AB4:AC4"/>
    <mergeCell ref="AH4:AI4"/>
    <mergeCell ref="AJ4:AK4"/>
    <mergeCell ref="BN3:BO3"/>
    <mergeCell ref="BP3:BQ3"/>
    <mergeCell ref="AD4:AE4"/>
    <mergeCell ref="L4:M4"/>
    <mergeCell ref="N4:O4"/>
    <mergeCell ref="P4:Q4"/>
    <mergeCell ref="R4:S4"/>
    <mergeCell ref="T4:U4"/>
    <mergeCell ref="V4:W4"/>
    <mergeCell ref="X4:Y4"/>
    <mergeCell ref="AT3:AU3"/>
    <mergeCell ref="AV3:AW3"/>
    <mergeCell ref="BR3:BS3"/>
    <mergeCell ref="AZ3:BA3"/>
    <mergeCell ref="BB3:BC3"/>
    <mergeCell ref="BD3:BE3"/>
    <mergeCell ref="BF3:BG3"/>
    <mergeCell ref="BH3:BI3"/>
    <mergeCell ref="BJ3:BK3"/>
    <mergeCell ref="BL3:BM3"/>
    <mergeCell ref="Z3:AA3"/>
    <mergeCell ref="AB3:AC3"/>
    <mergeCell ref="AX3:AY3"/>
    <mergeCell ref="AF3:AG3"/>
    <mergeCell ref="AH3:AI3"/>
    <mergeCell ref="AJ3:AK3"/>
    <mergeCell ref="AL3:AM3"/>
    <mergeCell ref="AN3:AO3"/>
    <mergeCell ref="AP3:AQ3"/>
    <mergeCell ref="AR3:AS3"/>
    <mergeCell ref="I30:I31"/>
    <mergeCell ref="I28:I29"/>
    <mergeCell ref="AD3:AE3"/>
    <mergeCell ref="L3:M3"/>
    <mergeCell ref="N3:O3"/>
    <mergeCell ref="P3:Q3"/>
    <mergeCell ref="R3:S3"/>
    <mergeCell ref="T3:U3"/>
    <mergeCell ref="V3:W3"/>
    <mergeCell ref="X3:Y3"/>
    <mergeCell ref="J3:K3"/>
    <mergeCell ref="J4:K4"/>
    <mergeCell ref="I17:I19"/>
    <mergeCell ref="I22:I27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BS46"/>
  <sheetViews>
    <sheetView showGridLines="0" zoomScale="80" zoomScaleNormal="80" zoomScaleSheetLayoutView="50" zoomScalePageLayoutView="0" workbookViewId="0" topLeftCell="A1">
      <selection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40695</v>
      </c>
      <c r="C1" s="201">
        <f>IF(B1="","",DATE(YEAR(B1),MONTH(B1)+1,DAY(B1)-1))</f>
        <v>40724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6</v>
      </c>
      <c r="E2" s="6" t="s">
        <v>37</v>
      </c>
      <c r="F2" s="5"/>
      <c r="G2" s="1"/>
      <c r="H2" s="1"/>
      <c r="I2" s="83" t="s">
        <v>12</v>
      </c>
      <c r="J2" s="124">
        <f>$B$1</f>
        <v>40695</v>
      </c>
      <c r="K2" s="125" t="str">
        <f>IF(J2="","",TEXT(J2,"aaa"))</f>
        <v>三</v>
      </c>
      <c r="L2" s="126">
        <f>IF(J2="","",IF(J2&gt;=$C$1,"",J2+1))</f>
        <v>40696</v>
      </c>
      <c r="M2" s="125" t="str">
        <f>IF(L2="","",TEXT(L2,"aaa"))</f>
        <v>四</v>
      </c>
      <c r="N2" s="126">
        <f>IF(L2="","",IF(L2&gt;=$C$1,"",L2+1))</f>
        <v>40697</v>
      </c>
      <c r="O2" s="125" t="str">
        <f>IF(N2="","",TEXT(N2,"aaa"))</f>
        <v>五</v>
      </c>
      <c r="P2" s="126">
        <f>IF(N2="","",IF(N2&gt;=$C$1,"",N2+1))</f>
        <v>40698</v>
      </c>
      <c r="Q2" s="125" t="str">
        <f>IF(P2="","",TEXT(P2,"aaa"))</f>
        <v>六</v>
      </c>
      <c r="R2" s="126">
        <f>IF(P2="","",IF(P2&gt;=$C$1,"",P2+1))</f>
        <v>40699</v>
      </c>
      <c r="S2" s="125" t="str">
        <f>IF(R2="","",TEXT(R2,"aaa"))</f>
        <v>日</v>
      </c>
      <c r="T2" s="126">
        <f>IF(R2="","",IF(R2&gt;=$C$1,"",R2+1))</f>
        <v>40700</v>
      </c>
      <c r="U2" s="125" t="str">
        <f>IF(T2="","",TEXT(T2,"aaa"))</f>
        <v>一</v>
      </c>
      <c r="V2" s="126">
        <f>IF(T2="","",IF(T2&gt;=$C$1,"",T2+1))</f>
        <v>40701</v>
      </c>
      <c r="W2" s="127" t="str">
        <f>IF(V2="","",TEXT(V2,"aaa"))</f>
        <v>二</v>
      </c>
      <c r="X2" s="126">
        <f>IF(V2="","",IF(V2&gt;=$C$1,"",V2+1))</f>
        <v>40702</v>
      </c>
      <c r="Y2" s="125" t="str">
        <f>IF(X2="","",TEXT(X2,"aaa"))</f>
        <v>三</v>
      </c>
      <c r="Z2" s="126">
        <f>IF(X2="","",IF(X2&gt;=$C$1,"",X2+1))</f>
        <v>40703</v>
      </c>
      <c r="AA2" s="125" t="str">
        <f>IF(Z2="","",TEXT(Z2,"aaa"))</f>
        <v>四</v>
      </c>
      <c r="AB2" s="126">
        <f>IF(Z2="","",IF(Z2&gt;=$C$1,"",Z2+1))</f>
        <v>40704</v>
      </c>
      <c r="AC2" s="125" t="str">
        <f>IF(AB2="","",TEXT(AB2,"aaa"))</f>
        <v>五</v>
      </c>
      <c r="AD2" s="126">
        <f>IF(AB2="","",IF(AB2&gt;=$C$1,"",AB2+1))</f>
        <v>40705</v>
      </c>
      <c r="AE2" s="125" t="str">
        <f>IF(AD2="","",TEXT(AD2,"aaa"))</f>
        <v>六</v>
      </c>
      <c r="AF2" s="126">
        <f>IF(AD2="","",IF(AD2&gt;=$C$1,"",AD2+1))</f>
        <v>40706</v>
      </c>
      <c r="AG2" s="125" t="str">
        <f>IF(AF2="","",TEXT(AF2,"aaa"))</f>
        <v>日</v>
      </c>
      <c r="AH2" s="126">
        <f>IF(AF2="","",IF(AF2&gt;=$C$1,"",AF2+1))</f>
        <v>40707</v>
      </c>
      <c r="AI2" s="125" t="str">
        <f>IF(AH2="","",TEXT(AH2,"aaa"))</f>
        <v>一</v>
      </c>
      <c r="AJ2" s="126">
        <f>IF(AH2="","",IF(AH2&gt;=$C$1,"",AH2+1))</f>
        <v>40708</v>
      </c>
      <c r="AK2" s="127" t="str">
        <f>IF(AJ2="","",TEXT(AJ2,"aaa"))</f>
        <v>二</v>
      </c>
      <c r="AL2" s="126">
        <f>IF(AJ2="","",IF(AJ2&gt;=$C$1,"",AJ2+1))</f>
        <v>40709</v>
      </c>
      <c r="AM2" s="125" t="str">
        <f>IF(AL2="","",TEXT(AL2,"aaa"))</f>
        <v>三</v>
      </c>
      <c r="AN2" s="126">
        <f>IF(AL2="","",IF(AL2&gt;=$C$1,"",AL2+1))</f>
        <v>40710</v>
      </c>
      <c r="AO2" s="125" t="str">
        <f>IF(AN2="","",TEXT(AN2,"aaa"))</f>
        <v>四</v>
      </c>
      <c r="AP2" s="126">
        <f>IF(AN2="","",IF(AN2&gt;=$C$1,"",AN2+1))</f>
        <v>40711</v>
      </c>
      <c r="AQ2" s="125" t="str">
        <f>IF(AP2="","",TEXT(AP2,"aaa"))</f>
        <v>五</v>
      </c>
      <c r="AR2" s="126">
        <f>IF(AP2="","",IF(AP2&gt;=$C$1,"",AP2+1))</f>
        <v>40712</v>
      </c>
      <c r="AS2" s="125" t="str">
        <f>IF(AR2="","",TEXT(AR2,"aaa"))</f>
        <v>六</v>
      </c>
      <c r="AT2" s="126">
        <f>IF(AR2="","",IF(AR2&gt;=$C$1,"",AR2+1))</f>
        <v>40713</v>
      </c>
      <c r="AU2" s="125" t="str">
        <f>IF(AT2="","",TEXT(AT2,"aaa"))</f>
        <v>日</v>
      </c>
      <c r="AV2" s="126">
        <f>IF(AT2="","",IF(AT2&gt;=$C$1,"",AT2+1))</f>
        <v>40714</v>
      </c>
      <c r="AW2" s="125" t="str">
        <f>IF(AV2="","",TEXT(AV2,"aaa"))</f>
        <v>一</v>
      </c>
      <c r="AX2" s="126">
        <f>IF(AV2="","",IF(AV2&gt;=$C$1,"",AV2+1))</f>
        <v>40715</v>
      </c>
      <c r="AY2" s="127" t="str">
        <f>IF(AX2="","",TEXT(AX2,"aaa"))</f>
        <v>二</v>
      </c>
      <c r="AZ2" s="126">
        <f>IF(AX2="","",IF(AX2&gt;=$C$1,"",AX2+1))</f>
        <v>40716</v>
      </c>
      <c r="BA2" s="125" t="str">
        <f>IF(AZ2="","",TEXT(AZ2,"aaa"))</f>
        <v>三</v>
      </c>
      <c r="BB2" s="126">
        <f>IF(AZ2="","",IF(AZ2&gt;=$C$1,"",AZ2+1))</f>
        <v>40717</v>
      </c>
      <c r="BC2" s="125" t="str">
        <f>IF(BB2="","",TEXT(BB2,"aaa"))</f>
        <v>四</v>
      </c>
      <c r="BD2" s="126">
        <f>IF(BB2="","",IF(BB2&gt;=$C$1,"",BB2+1))</f>
        <v>40718</v>
      </c>
      <c r="BE2" s="125" t="str">
        <f>IF(BD2="","",TEXT(BD2,"aaa"))</f>
        <v>五</v>
      </c>
      <c r="BF2" s="126">
        <f>IF(BD2="","",IF(BD2&gt;=$C$1,"",BD2+1))</f>
        <v>40719</v>
      </c>
      <c r="BG2" s="125" t="str">
        <f>IF(BF2="","",TEXT(BF2,"aaa"))</f>
        <v>六</v>
      </c>
      <c r="BH2" s="126">
        <f>IF(BF2="","",IF(BF2&gt;=$C$1,"",BF2+1))</f>
        <v>40720</v>
      </c>
      <c r="BI2" s="125" t="str">
        <f>IF(BH2="","",TEXT(BH2,"aaa"))</f>
        <v>日</v>
      </c>
      <c r="BJ2" s="126">
        <f>IF(BH2="","",IF(BH2&gt;=$C$1,"",BH2+1))</f>
        <v>40721</v>
      </c>
      <c r="BK2" s="125" t="str">
        <f>IF(BJ2="","",TEXT(BJ2,"aaa"))</f>
        <v>一</v>
      </c>
      <c r="BL2" s="126">
        <f>IF(BJ2="","",IF(BJ2&gt;=$C$1,"",BJ2+1))</f>
        <v>40722</v>
      </c>
      <c r="BM2" s="127" t="str">
        <f>IF(BL2="","",TEXT(BL2,"aaa"))</f>
        <v>二</v>
      </c>
      <c r="BN2" s="126">
        <f>IF(BL2="","",IF(BL2&gt;=$C$1,"",BL2+1))</f>
        <v>40723</v>
      </c>
      <c r="BO2" s="125" t="str">
        <f>IF(BN2="","",TEXT(BN2,"aaa"))</f>
        <v>三</v>
      </c>
      <c r="BP2" s="126">
        <f>IF(BN2="","",IF(BN2&gt;=$C$1,"",BN2+1))</f>
        <v>40724</v>
      </c>
      <c r="BQ2" s="128" t="str">
        <f>IF(BP2="","",TEXT(BP2,"aaa"))</f>
        <v>四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L4:BM4"/>
    <mergeCell ref="BN4:BO4"/>
    <mergeCell ref="BP4:BQ4"/>
    <mergeCell ref="AV4:AW4"/>
    <mergeCell ref="BB4:BC4"/>
    <mergeCell ref="AN4:AO4"/>
    <mergeCell ref="AP4:AQ4"/>
    <mergeCell ref="F36:G44"/>
    <mergeCell ref="AB4:AC4"/>
    <mergeCell ref="AD4:AE4"/>
    <mergeCell ref="J4:K4"/>
    <mergeCell ref="L4:M4"/>
    <mergeCell ref="N4:O4"/>
    <mergeCell ref="P4:Q4"/>
    <mergeCell ref="R4:S4"/>
    <mergeCell ref="AR4:AS4"/>
    <mergeCell ref="AT4:AU4"/>
    <mergeCell ref="AF4:AG4"/>
    <mergeCell ref="BR3:BS3"/>
    <mergeCell ref="AJ4:AK4"/>
    <mergeCell ref="AL4:AM4"/>
    <mergeCell ref="BD4:BE4"/>
    <mergeCell ref="AZ4:BA4"/>
    <mergeCell ref="BF3:BG3"/>
    <mergeCell ref="BH3:BI3"/>
    <mergeCell ref="T4:U4"/>
    <mergeCell ref="BR4:BS4"/>
    <mergeCell ref="BF4:BG4"/>
    <mergeCell ref="AX4:AY4"/>
    <mergeCell ref="BH4:BI4"/>
    <mergeCell ref="BJ4:BK4"/>
    <mergeCell ref="V4:W4"/>
    <mergeCell ref="X4:Y4"/>
    <mergeCell ref="Z4:AA4"/>
    <mergeCell ref="AH4:AI4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BJ3:BK3"/>
    <mergeCell ref="AR3:AS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N3:O3"/>
    <mergeCell ref="P3:Q3"/>
    <mergeCell ref="T3:U3"/>
    <mergeCell ref="AP3:AQ3"/>
    <mergeCell ref="R3:S3"/>
    <mergeCell ref="AN3:AO3"/>
    <mergeCell ref="J3:K3"/>
    <mergeCell ref="L3:M3"/>
    <mergeCell ref="F32:G33"/>
    <mergeCell ref="C1:D1"/>
    <mergeCell ref="I30:I31"/>
    <mergeCell ref="I28:I29"/>
    <mergeCell ref="I17:I19"/>
    <mergeCell ref="I22:I27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BS46"/>
  <sheetViews>
    <sheetView showGridLines="0" zoomScale="80" zoomScaleNormal="80" zoomScaleSheetLayoutView="50" zoomScalePageLayoutView="0" workbookViewId="0" topLeftCell="A1">
      <pane xSplit="9" ySplit="5" topLeftCell="Z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40725</v>
      </c>
      <c r="C1" s="201">
        <f>IF(B1="","",DATE(YEAR(B1),MONTH(B1)+1,DAY(B1)-1))</f>
        <v>40755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7</v>
      </c>
      <c r="E2" s="6" t="s">
        <v>37</v>
      </c>
      <c r="F2" s="5"/>
      <c r="G2" s="1"/>
      <c r="H2" s="1"/>
      <c r="I2" s="83" t="s">
        <v>12</v>
      </c>
      <c r="J2" s="124">
        <f>$B$1</f>
        <v>40725</v>
      </c>
      <c r="K2" s="125" t="str">
        <f>IF(J2="","",TEXT(J2,"aaa"))</f>
        <v>五</v>
      </c>
      <c r="L2" s="126">
        <f>IF(J2="","",IF(J2&gt;=$C$1,"",J2+1))</f>
        <v>40726</v>
      </c>
      <c r="M2" s="125" t="str">
        <f>IF(L2="","",TEXT(L2,"aaa"))</f>
        <v>六</v>
      </c>
      <c r="N2" s="126">
        <f>IF(L2="","",IF(L2&gt;=$C$1,"",L2+1))</f>
        <v>40727</v>
      </c>
      <c r="O2" s="125" t="str">
        <f>IF(N2="","",TEXT(N2,"aaa"))</f>
        <v>日</v>
      </c>
      <c r="P2" s="126">
        <f>IF(N2="","",IF(N2&gt;=$C$1,"",N2+1))</f>
        <v>40728</v>
      </c>
      <c r="Q2" s="125" t="str">
        <f>IF(P2="","",TEXT(P2,"aaa"))</f>
        <v>一</v>
      </c>
      <c r="R2" s="126">
        <f>IF(P2="","",IF(P2&gt;=$C$1,"",P2+1))</f>
        <v>40729</v>
      </c>
      <c r="S2" s="125" t="str">
        <f>IF(R2="","",TEXT(R2,"aaa"))</f>
        <v>二</v>
      </c>
      <c r="T2" s="126">
        <f>IF(R2="","",IF(R2&gt;=$C$1,"",R2+1))</f>
        <v>40730</v>
      </c>
      <c r="U2" s="125" t="str">
        <f>IF(T2="","",TEXT(T2,"aaa"))</f>
        <v>三</v>
      </c>
      <c r="V2" s="126">
        <f>IF(T2="","",IF(T2&gt;=$C$1,"",T2+1))</f>
        <v>40731</v>
      </c>
      <c r="W2" s="127" t="str">
        <f>IF(V2="","",TEXT(V2,"aaa"))</f>
        <v>四</v>
      </c>
      <c r="X2" s="126">
        <f>IF(V2="","",IF(V2&gt;=$C$1,"",V2+1))</f>
        <v>40732</v>
      </c>
      <c r="Y2" s="125" t="str">
        <f>IF(X2="","",TEXT(X2,"aaa"))</f>
        <v>五</v>
      </c>
      <c r="Z2" s="126">
        <f>IF(X2="","",IF(X2&gt;=$C$1,"",X2+1))</f>
        <v>40733</v>
      </c>
      <c r="AA2" s="125" t="str">
        <f>IF(Z2="","",TEXT(Z2,"aaa"))</f>
        <v>六</v>
      </c>
      <c r="AB2" s="126">
        <f>IF(Z2="","",IF(Z2&gt;=$C$1,"",Z2+1))</f>
        <v>40734</v>
      </c>
      <c r="AC2" s="125" t="str">
        <f>IF(AB2="","",TEXT(AB2,"aaa"))</f>
        <v>日</v>
      </c>
      <c r="AD2" s="126">
        <f>IF(AB2="","",IF(AB2&gt;=$C$1,"",AB2+1))</f>
        <v>40735</v>
      </c>
      <c r="AE2" s="125" t="str">
        <f>IF(AD2="","",TEXT(AD2,"aaa"))</f>
        <v>一</v>
      </c>
      <c r="AF2" s="126">
        <f>IF(AD2="","",IF(AD2&gt;=$C$1,"",AD2+1))</f>
        <v>40736</v>
      </c>
      <c r="AG2" s="125" t="str">
        <f>IF(AF2="","",TEXT(AF2,"aaa"))</f>
        <v>二</v>
      </c>
      <c r="AH2" s="126">
        <f>IF(AF2="","",IF(AF2&gt;=$C$1,"",AF2+1))</f>
        <v>40737</v>
      </c>
      <c r="AI2" s="125" t="str">
        <f>IF(AH2="","",TEXT(AH2,"aaa"))</f>
        <v>三</v>
      </c>
      <c r="AJ2" s="126">
        <f>IF(AH2="","",IF(AH2&gt;=$C$1,"",AH2+1))</f>
        <v>40738</v>
      </c>
      <c r="AK2" s="127" t="str">
        <f>IF(AJ2="","",TEXT(AJ2,"aaa"))</f>
        <v>四</v>
      </c>
      <c r="AL2" s="126">
        <f>IF(AJ2="","",IF(AJ2&gt;=$C$1,"",AJ2+1))</f>
        <v>40739</v>
      </c>
      <c r="AM2" s="125" t="str">
        <f>IF(AL2="","",TEXT(AL2,"aaa"))</f>
        <v>五</v>
      </c>
      <c r="AN2" s="126">
        <f>IF(AL2="","",IF(AL2&gt;=$C$1,"",AL2+1))</f>
        <v>40740</v>
      </c>
      <c r="AO2" s="125" t="str">
        <f>IF(AN2="","",TEXT(AN2,"aaa"))</f>
        <v>六</v>
      </c>
      <c r="AP2" s="126">
        <f>IF(AN2="","",IF(AN2&gt;=$C$1,"",AN2+1))</f>
        <v>40741</v>
      </c>
      <c r="AQ2" s="125" t="str">
        <f>IF(AP2="","",TEXT(AP2,"aaa"))</f>
        <v>日</v>
      </c>
      <c r="AR2" s="126">
        <f>IF(AP2="","",IF(AP2&gt;=$C$1,"",AP2+1))</f>
        <v>40742</v>
      </c>
      <c r="AS2" s="125" t="str">
        <f>IF(AR2="","",TEXT(AR2,"aaa"))</f>
        <v>一</v>
      </c>
      <c r="AT2" s="126">
        <f>IF(AR2="","",IF(AR2&gt;=$C$1,"",AR2+1))</f>
        <v>40743</v>
      </c>
      <c r="AU2" s="125" t="str">
        <f>IF(AT2="","",TEXT(AT2,"aaa"))</f>
        <v>二</v>
      </c>
      <c r="AV2" s="126">
        <f>IF(AT2="","",IF(AT2&gt;=$C$1,"",AT2+1))</f>
        <v>40744</v>
      </c>
      <c r="AW2" s="125" t="str">
        <f>IF(AV2="","",TEXT(AV2,"aaa"))</f>
        <v>三</v>
      </c>
      <c r="AX2" s="126">
        <f>IF(AV2="","",IF(AV2&gt;=$C$1,"",AV2+1))</f>
        <v>40745</v>
      </c>
      <c r="AY2" s="127" t="str">
        <f>IF(AX2="","",TEXT(AX2,"aaa"))</f>
        <v>四</v>
      </c>
      <c r="AZ2" s="126">
        <f>IF(AX2="","",IF(AX2&gt;=$C$1,"",AX2+1))</f>
        <v>40746</v>
      </c>
      <c r="BA2" s="125" t="str">
        <f>IF(AZ2="","",TEXT(AZ2,"aaa"))</f>
        <v>五</v>
      </c>
      <c r="BB2" s="126">
        <f>IF(AZ2="","",IF(AZ2&gt;=$C$1,"",AZ2+1))</f>
        <v>40747</v>
      </c>
      <c r="BC2" s="125" t="str">
        <f>IF(BB2="","",TEXT(BB2,"aaa"))</f>
        <v>六</v>
      </c>
      <c r="BD2" s="126">
        <f>IF(BB2="","",IF(BB2&gt;=$C$1,"",BB2+1))</f>
        <v>40748</v>
      </c>
      <c r="BE2" s="125" t="str">
        <f>IF(BD2="","",TEXT(BD2,"aaa"))</f>
        <v>日</v>
      </c>
      <c r="BF2" s="126">
        <f>IF(BD2="","",IF(BD2&gt;=$C$1,"",BD2+1))</f>
        <v>40749</v>
      </c>
      <c r="BG2" s="125" t="str">
        <f>IF(BF2="","",TEXT(BF2,"aaa"))</f>
        <v>一</v>
      </c>
      <c r="BH2" s="126">
        <f>IF(BF2="","",IF(BF2&gt;=$C$1,"",BF2+1))</f>
        <v>40750</v>
      </c>
      <c r="BI2" s="125" t="str">
        <f>IF(BH2="","",TEXT(BH2,"aaa"))</f>
        <v>二</v>
      </c>
      <c r="BJ2" s="126">
        <f>IF(BH2="","",IF(BH2&gt;=$C$1,"",BH2+1))</f>
        <v>40751</v>
      </c>
      <c r="BK2" s="125" t="str">
        <f>IF(BJ2="","",TEXT(BJ2,"aaa"))</f>
        <v>三</v>
      </c>
      <c r="BL2" s="126">
        <f>IF(BJ2="","",IF(BJ2&gt;=$C$1,"",BJ2+1))</f>
        <v>40752</v>
      </c>
      <c r="BM2" s="127" t="str">
        <f>IF(BL2="","",TEXT(BL2,"aaa"))</f>
        <v>四</v>
      </c>
      <c r="BN2" s="126">
        <f>IF(BL2="","",IF(BL2&gt;=$C$1,"",BL2+1))</f>
        <v>40753</v>
      </c>
      <c r="BO2" s="125" t="str">
        <f>IF(BN2="","",TEXT(BN2,"aaa"))</f>
        <v>五</v>
      </c>
      <c r="BP2" s="126">
        <f>IF(BN2="","",IF(BN2&gt;=$C$1,"",BN2+1))</f>
        <v>40754</v>
      </c>
      <c r="BQ2" s="128" t="str">
        <f>IF(BP2="","",TEXT(BP2,"aaa"))</f>
        <v>六</v>
      </c>
      <c r="BR2" s="129">
        <f>IF(BP2="","",IF(BP2&gt;=$C$1,"",BP2+1))</f>
        <v>40755</v>
      </c>
      <c r="BS2" s="127" t="str">
        <f>IF(BR2="","",TEXT(BR2,"aaa"))</f>
        <v>日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F36:G44"/>
    <mergeCell ref="BD4:BE4"/>
    <mergeCell ref="BF4:BG4"/>
    <mergeCell ref="BH4:BI4"/>
    <mergeCell ref="F28:G29"/>
    <mergeCell ref="F32:G33"/>
    <mergeCell ref="AX4:AY4"/>
    <mergeCell ref="AZ4:BA4"/>
    <mergeCell ref="BB4:BC4"/>
    <mergeCell ref="AF4:AG4"/>
    <mergeCell ref="BJ4:BK4"/>
    <mergeCell ref="BP4:BQ4"/>
    <mergeCell ref="BR4:BS4"/>
    <mergeCell ref="C1:D1"/>
    <mergeCell ref="AP4:AQ4"/>
    <mergeCell ref="BL4:BM4"/>
    <mergeCell ref="BN4:BO4"/>
    <mergeCell ref="AR4:AS4"/>
    <mergeCell ref="AT4:AU4"/>
    <mergeCell ref="AV4:AW4"/>
    <mergeCell ref="AH4:AI4"/>
    <mergeCell ref="AJ4:AK4"/>
    <mergeCell ref="AL4:AM4"/>
    <mergeCell ref="AN4:AO4"/>
    <mergeCell ref="AD4:AE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BR3:BS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AX3:AY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D3:AE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J3:K3"/>
    <mergeCell ref="J4:K4"/>
    <mergeCell ref="I30:I31"/>
    <mergeCell ref="I28:I29"/>
    <mergeCell ref="I17:I19"/>
    <mergeCell ref="I22:I27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S46"/>
  <sheetViews>
    <sheetView showGridLines="0" zoomScale="80" zoomScaleNormal="80" zoomScaleSheetLayoutView="50" zoomScalePageLayoutView="0" workbookViewId="0" topLeftCell="A1">
      <pane xSplit="9" ySplit="5" topLeftCell="AM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40756</v>
      </c>
      <c r="C1" s="201">
        <f>IF(B1="","",DATE(YEAR(B1),MONTH(B1)+1,DAY(B1)-1))</f>
        <v>40786</v>
      </c>
      <c r="D1" s="201"/>
      <c r="E1" s="1"/>
      <c r="F1" s="1"/>
      <c r="G1" s="1"/>
      <c r="H1" s="1"/>
    </row>
    <row r="2" spans="1:71" ht="28.5" thickBot="1">
      <c r="A2" s="1"/>
      <c r="B2" s="137">
        <f>'年度總表'!F6</f>
        <v>2011</v>
      </c>
      <c r="C2" s="5" t="s">
        <v>11</v>
      </c>
      <c r="D2" s="137">
        <v>8</v>
      </c>
      <c r="E2" s="6" t="s">
        <v>37</v>
      </c>
      <c r="F2" s="5"/>
      <c r="G2" s="1"/>
      <c r="H2" s="1"/>
      <c r="I2" s="83" t="s">
        <v>12</v>
      </c>
      <c r="J2" s="124">
        <f>$B$1</f>
        <v>40756</v>
      </c>
      <c r="K2" s="125" t="str">
        <f>IF(J2="","",TEXT(J2,"aaa"))</f>
        <v>一</v>
      </c>
      <c r="L2" s="126">
        <f>IF(J2="","",IF(J2&gt;=$C$1,"",J2+1))</f>
        <v>40757</v>
      </c>
      <c r="M2" s="125" t="str">
        <f>IF(L2="","",TEXT(L2,"aaa"))</f>
        <v>二</v>
      </c>
      <c r="N2" s="126">
        <f>IF(L2="","",IF(L2&gt;=$C$1,"",L2+1))</f>
        <v>40758</v>
      </c>
      <c r="O2" s="125" t="str">
        <f>IF(N2="","",TEXT(N2,"aaa"))</f>
        <v>三</v>
      </c>
      <c r="P2" s="126">
        <f>IF(N2="","",IF(N2&gt;=$C$1,"",N2+1))</f>
        <v>40759</v>
      </c>
      <c r="Q2" s="125" t="str">
        <f>IF(P2="","",TEXT(P2,"aaa"))</f>
        <v>四</v>
      </c>
      <c r="R2" s="126">
        <f>IF(P2="","",IF(P2&gt;=$C$1,"",P2+1))</f>
        <v>40760</v>
      </c>
      <c r="S2" s="125" t="str">
        <f>IF(R2="","",TEXT(R2,"aaa"))</f>
        <v>五</v>
      </c>
      <c r="T2" s="126">
        <f>IF(R2="","",IF(R2&gt;=$C$1,"",R2+1))</f>
        <v>40761</v>
      </c>
      <c r="U2" s="125" t="str">
        <f>IF(T2="","",TEXT(T2,"aaa"))</f>
        <v>六</v>
      </c>
      <c r="V2" s="126">
        <f>IF(T2="","",IF(T2&gt;=$C$1,"",T2+1))</f>
        <v>40762</v>
      </c>
      <c r="W2" s="127" t="str">
        <f>IF(V2="","",TEXT(V2,"aaa"))</f>
        <v>日</v>
      </c>
      <c r="X2" s="126">
        <f>IF(V2="","",IF(V2&gt;=$C$1,"",V2+1))</f>
        <v>40763</v>
      </c>
      <c r="Y2" s="125" t="str">
        <f>IF(X2="","",TEXT(X2,"aaa"))</f>
        <v>一</v>
      </c>
      <c r="Z2" s="126">
        <f>IF(X2="","",IF(X2&gt;=$C$1,"",X2+1))</f>
        <v>40764</v>
      </c>
      <c r="AA2" s="125" t="str">
        <f>IF(Z2="","",TEXT(Z2,"aaa"))</f>
        <v>二</v>
      </c>
      <c r="AB2" s="126">
        <f>IF(Z2="","",IF(Z2&gt;=$C$1,"",Z2+1))</f>
        <v>40765</v>
      </c>
      <c r="AC2" s="125" t="str">
        <f>IF(AB2="","",TEXT(AB2,"aaa"))</f>
        <v>三</v>
      </c>
      <c r="AD2" s="126">
        <f>IF(AB2="","",IF(AB2&gt;=$C$1,"",AB2+1))</f>
        <v>40766</v>
      </c>
      <c r="AE2" s="125" t="str">
        <f>IF(AD2="","",TEXT(AD2,"aaa"))</f>
        <v>四</v>
      </c>
      <c r="AF2" s="126">
        <f>IF(AD2="","",IF(AD2&gt;=$C$1,"",AD2+1))</f>
        <v>40767</v>
      </c>
      <c r="AG2" s="125" t="str">
        <f>IF(AF2="","",TEXT(AF2,"aaa"))</f>
        <v>五</v>
      </c>
      <c r="AH2" s="126">
        <f>IF(AF2="","",IF(AF2&gt;=$C$1,"",AF2+1))</f>
        <v>40768</v>
      </c>
      <c r="AI2" s="125" t="str">
        <f>IF(AH2="","",TEXT(AH2,"aaa"))</f>
        <v>六</v>
      </c>
      <c r="AJ2" s="126">
        <f>IF(AH2="","",IF(AH2&gt;=$C$1,"",AH2+1))</f>
        <v>40769</v>
      </c>
      <c r="AK2" s="127" t="str">
        <f>IF(AJ2="","",TEXT(AJ2,"aaa"))</f>
        <v>日</v>
      </c>
      <c r="AL2" s="126">
        <f>IF(AJ2="","",IF(AJ2&gt;=$C$1,"",AJ2+1))</f>
        <v>40770</v>
      </c>
      <c r="AM2" s="125" t="str">
        <f>IF(AL2="","",TEXT(AL2,"aaa"))</f>
        <v>一</v>
      </c>
      <c r="AN2" s="126">
        <f>IF(AL2="","",IF(AL2&gt;=$C$1,"",AL2+1))</f>
        <v>40771</v>
      </c>
      <c r="AO2" s="125" t="str">
        <f>IF(AN2="","",TEXT(AN2,"aaa"))</f>
        <v>二</v>
      </c>
      <c r="AP2" s="126">
        <f>IF(AN2="","",IF(AN2&gt;=$C$1,"",AN2+1))</f>
        <v>40772</v>
      </c>
      <c r="AQ2" s="125" t="str">
        <f>IF(AP2="","",TEXT(AP2,"aaa"))</f>
        <v>三</v>
      </c>
      <c r="AR2" s="126">
        <f>IF(AP2="","",IF(AP2&gt;=$C$1,"",AP2+1))</f>
        <v>40773</v>
      </c>
      <c r="AS2" s="125" t="str">
        <f>IF(AR2="","",TEXT(AR2,"aaa"))</f>
        <v>四</v>
      </c>
      <c r="AT2" s="126">
        <f>IF(AR2="","",IF(AR2&gt;=$C$1,"",AR2+1))</f>
        <v>40774</v>
      </c>
      <c r="AU2" s="125" t="str">
        <f>IF(AT2="","",TEXT(AT2,"aaa"))</f>
        <v>五</v>
      </c>
      <c r="AV2" s="126">
        <f>IF(AT2="","",IF(AT2&gt;=$C$1,"",AT2+1))</f>
        <v>40775</v>
      </c>
      <c r="AW2" s="125" t="str">
        <f>IF(AV2="","",TEXT(AV2,"aaa"))</f>
        <v>六</v>
      </c>
      <c r="AX2" s="126">
        <f>IF(AV2="","",IF(AV2&gt;=$C$1,"",AV2+1))</f>
        <v>40776</v>
      </c>
      <c r="AY2" s="127" t="str">
        <f>IF(AX2="","",TEXT(AX2,"aaa"))</f>
        <v>日</v>
      </c>
      <c r="AZ2" s="126">
        <f>IF(AX2="","",IF(AX2&gt;=$C$1,"",AX2+1))</f>
        <v>40777</v>
      </c>
      <c r="BA2" s="125" t="str">
        <f>IF(AZ2="","",TEXT(AZ2,"aaa"))</f>
        <v>一</v>
      </c>
      <c r="BB2" s="126">
        <f>IF(AZ2="","",IF(AZ2&gt;=$C$1,"",AZ2+1))</f>
        <v>40778</v>
      </c>
      <c r="BC2" s="125" t="str">
        <f>IF(BB2="","",TEXT(BB2,"aaa"))</f>
        <v>二</v>
      </c>
      <c r="BD2" s="126">
        <f>IF(BB2="","",IF(BB2&gt;=$C$1,"",BB2+1))</f>
        <v>40779</v>
      </c>
      <c r="BE2" s="125" t="str">
        <f>IF(BD2="","",TEXT(BD2,"aaa"))</f>
        <v>三</v>
      </c>
      <c r="BF2" s="126">
        <f>IF(BD2="","",IF(BD2&gt;=$C$1,"",BD2+1))</f>
        <v>40780</v>
      </c>
      <c r="BG2" s="125" t="str">
        <f>IF(BF2="","",TEXT(BF2,"aaa"))</f>
        <v>四</v>
      </c>
      <c r="BH2" s="126">
        <f>IF(BF2="","",IF(BF2&gt;=$C$1,"",BF2+1))</f>
        <v>40781</v>
      </c>
      <c r="BI2" s="125" t="str">
        <f>IF(BH2="","",TEXT(BH2,"aaa"))</f>
        <v>五</v>
      </c>
      <c r="BJ2" s="126">
        <f>IF(BH2="","",IF(BH2&gt;=$C$1,"",BH2+1))</f>
        <v>40782</v>
      </c>
      <c r="BK2" s="125" t="str">
        <f>IF(BJ2="","",TEXT(BJ2,"aaa"))</f>
        <v>六</v>
      </c>
      <c r="BL2" s="126">
        <f>IF(BJ2="","",IF(BJ2&gt;=$C$1,"",BJ2+1))</f>
        <v>40783</v>
      </c>
      <c r="BM2" s="127" t="str">
        <f>IF(BL2="","",TEXT(BL2,"aaa"))</f>
        <v>日</v>
      </c>
      <c r="BN2" s="126">
        <f>IF(BL2="","",IF(BL2&gt;=$C$1,"",BL2+1))</f>
        <v>40784</v>
      </c>
      <c r="BO2" s="125" t="str">
        <f>IF(BN2="","",TEXT(BN2,"aaa"))</f>
        <v>一</v>
      </c>
      <c r="BP2" s="126">
        <f>IF(BN2="","",IF(BN2&gt;=$C$1,"",BN2+1))</f>
        <v>40785</v>
      </c>
      <c r="BQ2" s="128" t="str">
        <f>IF(BP2="","",TEXT(BP2,"aaa"))</f>
        <v>二</v>
      </c>
      <c r="BR2" s="129">
        <f>IF(BP2="","",IF(BP2&gt;=$C$1,"",BP2+1))</f>
        <v>40786</v>
      </c>
      <c r="BS2" s="127" t="str">
        <f>IF(BR2="","",TEXT(BR2,"aaa"))</f>
        <v>三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12">
        <f>IF(ISNA(VLOOKUP(J$2,'紀念日'!$B$5:$C$33,2,FALSE)),"",VLOOKUP(J$2,'紀念日'!$B$5:$C$33,2,FALSE))</f>
      </c>
      <c r="K3" s="194"/>
      <c r="L3" s="193">
        <f>IF(ISNA(VLOOKUP(L$2,'紀念日'!$B$5:$C$33,2,FALSE)),"",VLOOKUP(L$2,'紀念日'!$B$5:$C$33,2,FALSE))</f>
      </c>
      <c r="M3" s="194"/>
      <c r="N3" s="193">
        <f>IF(ISNA(VLOOKUP(N$2,'紀念日'!$B$5:$C$33,2,FALSE)),"",VLOOKUP(N$2,'紀念日'!$B$5:$C$33,2,FALSE))</f>
      </c>
      <c r="O3" s="194"/>
      <c r="P3" s="193">
        <f>IF(ISNA(VLOOKUP(P$2,'紀念日'!$B$5:$C$33,2,FALSE)),"",VLOOKUP(P$2,'紀念日'!$B$5:$C$33,2,FALSE))</f>
      </c>
      <c r="Q3" s="194"/>
      <c r="R3" s="193">
        <f>IF(ISNA(VLOOKUP(R$2,'紀念日'!$B$5:$C$33,2,FALSE)),"",VLOOKUP(R$2,'紀念日'!$B$5:$C$33,2,FALSE))</f>
      </c>
      <c r="S3" s="194"/>
      <c r="T3" s="193">
        <f>IF(ISNA(VLOOKUP(T$2,'紀念日'!$B$5:$C$33,2,FALSE)),"",VLOOKUP(T$2,'紀念日'!$B$5:$C$33,2,FALSE))</f>
      </c>
      <c r="U3" s="194"/>
      <c r="V3" s="193">
        <f>IF(ISNA(VLOOKUP(V$2,'紀念日'!$B$5:$C$33,2,FALSE)),"",VLOOKUP(V$2,'紀念日'!$B$5:$C$33,2,FALSE))</f>
      </c>
      <c r="W3" s="194"/>
      <c r="X3" s="193">
        <f>IF(ISNA(VLOOKUP(X$2,'紀念日'!$B$5:$C$33,2,FALSE)),"",VLOOKUP(X$2,'紀念日'!$B$5:$C$33,2,FALSE))</f>
      </c>
      <c r="Y3" s="194"/>
      <c r="Z3" s="193">
        <f>IF(ISNA(VLOOKUP(Z$2,'紀念日'!$B$5:$C$33,2,FALSE)),"",VLOOKUP(Z$2,'紀念日'!$B$5:$C$33,2,FALSE))</f>
      </c>
      <c r="AA3" s="194"/>
      <c r="AB3" s="193">
        <f>IF(ISNA(VLOOKUP(AB$2,'紀念日'!$B$5:$C$33,2,FALSE)),"",VLOOKUP(AB$2,'紀念日'!$B$5:$C$33,2,FALSE))</f>
      </c>
      <c r="AC3" s="194"/>
      <c r="AD3" s="193">
        <f>IF(ISNA(VLOOKUP(AD$2,'紀念日'!$B$5:$C$33,2,FALSE)),"",VLOOKUP(AD$2,'紀念日'!$B$5:$C$33,2,FALSE))</f>
      </c>
      <c r="AE3" s="194"/>
      <c r="AF3" s="193">
        <f>IF(ISNA(VLOOKUP(AF$2,'紀念日'!$B$5:$C$33,2,FALSE)),"",VLOOKUP(AF$2,'紀念日'!$B$5:$C$33,2,FALSE))</f>
      </c>
      <c r="AG3" s="194"/>
      <c r="AH3" s="193">
        <f>IF(ISNA(VLOOKUP(AH$2,'紀念日'!$B$5:$C$33,2,FALSE)),"",VLOOKUP(AH$2,'紀念日'!$B$5:$C$33,2,FALSE))</f>
      </c>
      <c r="AI3" s="194"/>
      <c r="AJ3" s="193">
        <f>IF(ISNA(VLOOKUP(AJ$2,'紀念日'!$B$5:$C$33,2,FALSE)),"",VLOOKUP(AJ$2,'紀念日'!$B$5:$C$33,2,FALSE))</f>
      </c>
      <c r="AK3" s="194"/>
      <c r="AL3" s="193">
        <f>IF(ISNA(VLOOKUP(AL$2,'紀念日'!$B$5:$C$33,2,FALSE)),"",VLOOKUP(AL$2,'紀念日'!$B$5:$C$33,2,FALSE))</f>
      </c>
      <c r="AM3" s="194"/>
      <c r="AN3" s="193">
        <f>IF(ISNA(VLOOKUP(AN$2,'紀念日'!$B$5:$C$33,2,FALSE)),"",VLOOKUP(AN$2,'紀念日'!$B$5:$C$33,2,FALSE))</f>
      </c>
      <c r="AO3" s="194"/>
      <c r="AP3" s="193">
        <f>IF(ISNA(VLOOKUP(AP$2,'紀念日'!$B$5:$C$33,2,FALSE)),"",VLOOKUP(AP$2,'紀念日'!$B$5:$C$33,2,FALSE))</f>
      </c>
      <c r="AQ3" s="194"/>
      <c r="AR3" s="193">
        <f>IF(ISNA(VLOOKUP(AR$2,'紀念日'!$B$5:$C$33,2,FALSE)),"",VLOOKUP(AR$2,'紀念日'!$B$5:$C$33,2,FALSE))</f>
      </c>
      <c r="AS3" s="194"/>
      <c r="AT3" s="193">
        <f>IF(ISNA(VLOOKUP(AT$2,'紀念日'!$B$5:$C$33,2,FALSE)),"",VLOOKUP(AT$2,'紀念日'!$B$5:$C$33,2,FALSE))</f>
      </c>
      <c r="AU3" s="194"/>
      <c r="AV3" s="193">
        <f>IF(ISNA(VLOOKUP(AV$2,'紀念日'!$B$5:$C$33,2,FALSE)),"",VLOOKUP(AV$2,'紀念日'!$B$5:$C$33,2,FALSE))</f>
      </c>
      <c r="AW3" s="194"/>
      <c r="AX3" s="193">
        <f>IF(ISNA(VLOOKUP(AX$2,'紀念日'!$B$5:$C$33,2,FALSE)),"",VLOOKUP(AX$2,'紀念日'!$B$5:$C$33,2,FALSE))</f>
      </c>
      <c r="AY3" s="194"/>
      <c r="AZ3" s="193">
        <f>IF(ISNA(VLOOKUP(AZ$2,'紀念日'!$B$5:$C$33,2,FALSE)),"",VLOOKUP(AZ$2,'紀念日'!$B$5:$C$33,2,FALSE))</f>
      </c>
      <c r="BA3" s="194"/>
      <c r="BB3" s="193">
        <f>IF(ISNA(VLOOKUP(BB$2,'紀念日'!$B$5:$C$33,2,FALSE)),"",VLOOKUP(BB$2,'紀念日'!$B$5:$C$33,2,FALSE))</f>
      </c>
      <c r="BC3" s="194"/>
      <c r="BD3" s="193">
        <f>IF(ISNA(VLOOKUP(BD$2,'紀念日'!$B$5:$C$33,2,FALSE)),"",VLOOKUP(BD$2,'紀念日'!$B$5:$C$33,2,FALSE))</f>
      </c>
      <c r="BE3" s="194"/>
      <c r="BF3" s="193">
        <f>IF(ISNA(VLOOKUP(BF$2,'紀念日'!$B$5:$C$33,2,FALSE)),"",VLOOKUP(BF$2,'紀念日'!$B$5:$C$33,2,FALSE))</f>
      </c>
      <c r="BG3" s="194"/>
      <c r="BH3" s="193">
        <f>IF(ISNA(VLOOKUP(BH$2,'紀念日'!$B$5:$C$33,2,FALSE)),"",VLOOKUP(BH$2,'紀念日'!$B$5:$C$33,2,FALSE))</f>
      </c>
      <c r="BI3" s="194"/>
      <c r="BJ3" s="193">
        <f>IF(ISNA(VLOOKUP(BJ$2,'紀念日'!$B$5:$C$33,2,FALSE)),"",VLOOKUP(BJ$2,'紀念日'!$B$5:$C$33,2,FALSE))</f>
      </c>
      <c r="BK3" s="194"/>
      <c r="BL3" s="193">
        <f>IF(ISNA(VLOOKUP(BL$2,'紀念日'!$B$5:$C$33,2,FALSE)),"",VLOOKUP(BL$2,'紀念日'!$B$5:$C$33,2,FALSE))</f>
      </c>
      <c r="BM3" s="194"/>
      <c r="BN3" s="193">
        <f>IF(ISNA(VLOOKUP(BN$2,'紀念日'!$B$5:$C$33,2,FALSE)),"",VLOOKUP(BN$2,'紀念日'!$B$5:$C$33,2,FALSE))</f>
      </c>
      <c r="BO3" s="194"/>
      <c r="BP3" s="193">
        <f>IF(ISNA(VLOOKUP(BP$2,'紀念日'!$B$5:$C$33,2,FALSE)),"",VLOOKUP(BP$2,'紀念日'!$B$5:$C$33,2,FALSE))</f>
      </c>
      <c r="BQ3" s="194"/>
      <c r="BR3" s="193">
        <f>IF(ISNA(VLOOKUP(BR$2,'紀念日'!$B$5:$C$33,2,FALSE)),"",VLOOKUP(BR$2,'紀念日'!$B$5:$C$33,2,FALSE))</f>
      </c>
      <c r="BS3" s="215"/>
    </row>
    <row r="4" spans="1:71" ht="17.25" customHeight="1" thickBot="1">
      <c r="A4" s="1"/>
      <c r="B4" s="78"/>
      <c r="C4" s="5"/>
      <c r="D4" s="4"/>
      <c r="E4" s="6"/>
      <c r="F4" s="111" t="s">
        <v>78</v>
      </c>
      <c r="G4" s="1"/>
      <c r="H4" s="1"/>
      <c r="I4" s="85" t="s">
        <v>48</v>
      </c>
      <c r="J4" s="216">
        <f>IF(ISNA(VLOOKUP(J$2,'紀念日'!$F$5:$G$33,2,FALSE)),"",VLOOKUP(J$2,'紀念日'!$F$5:$G$33,2,FALSE))</f>
      </c>
      <c r="K4" s="214"/>
      <c r="L4" s="213">
        <f>IF(ISNA(VLOOKUP(L$2,'紀念日'!$F$5:$G$33,2,FALSE)),"",VLOOKUP(L$2,'紀念日'!$F$5:$G$33,2,FALSE))</f>
      </c>
      <c r="M4" s="214"/>
      <c r="N4" s="213">
        <f>IF(ISNA(VLOOKUP(N$2,'紀念日'!$F$5:$G$33,2,FALSE)),"",VLOOKUP(N$2,'紀念日'!$F$5:$G$33,2,FALSE))</f>
      </c>
      <c r="O4" s="214"/>
      <c r="P4" s="213">
        <f>IF(ISNA(VLOOKUP(P$2,'紀念日'!$F$5:$G$33,2,FALSE)),"",VLOOKUP(P$2,'紀念日'!$F$5:$G$33,2,FALSE))</f>
      </c>
      <c r="Q4" s="214"/>
      <c r="R4" s="213">
        <f>IF(ISNA(VLOOKUP(R$2,'紀念日'!$F$5:$G$33,2,FALSE)),"",VLOOKUP(R$2,'紀念日'!$F$5:$G$33,2,FALSE))</f>
      </c>
      <c r="S4" s="214"/>
      <c r="T4" s="213">
        <f>IF(ISNA(VLOOKUP(T$2,'紀念日'!$F$5:$G$33,2,FALSE)),"",VLOOKUP(T$2,'紀念日'!$F$5:$G$33,2,FALSE))</f>
      </c>
      <c r="U4" s="214"/>
      <c r="V4" s="213">
        <f>IF(ISNA(VLOOKUP(V$2,'紀念日'!$F$5:$G$33,2,FALSE)),"",VLOOKUP(V$2,'紀念日'!$F$5:$G$33,2,FALSE))</f>
      </c>
      <c r="W4" s="214"/>
      <c r="X4" s="213">
        <f>IF(ISNA(VLOOKUP(X$2,'紀念日'!$F$5:$G$33,2,FALSE)),"",VLOOKUP(X$2,'紀念日'!$F$5:$G$33,2,FALSE))</f>
      </c>
      <c r="Y4" s="214"/>
      <c r="Z4" s="213">
        <f>IF(ISNA(VLOOKUP(Z$2,'紀念日'!$F$5:$G$33,2,FALSE)),"",VLOOKUP(Z$2,'紀念日'!$F$5:$G$33,2,FALSE))</f>
      </c>
      <c r="AA4" s="214"/>
      <c r="AB4" s="213">
        <f>IF(ISNA(VLOOKUP(AB$2,'紀念日'!$F$5:$G$33,2,FALSE)),"",VLOOKUP(AB$2,'紀念日'!$F$5:$G$33,2,FALSE))</f>
      </c>
      <c r="AC4" s="214"/>
      <c r="AD4" s="213">
        <f>IF(ISNA(VLOOKUP(AD$2,'紀念日'!$F$5:$G$33,2,FALSE)),"",VLOOKUP(AD$2,'紀念日'!$F$5:$G$33,2,FALSE))</f>
      </c>
      <c r="AE4" s="214"/>
      <c r="AF4" s="213">
        <f>IF(ISNA(VLOOKUP(AF$2,'紀念日'!$F$5:$G$33,2,FALSE)),"",VLOOKUP(AF$2,'紀念日'!$F$5:$G$33,2,FALSE))</f>
      </c>
      <c r="AG4" s="214"/>
      <c r="AH4" s="213">
        <f>IF(ISNA(VLOOKUP(AH$2,'紀念日'!$F$5:$G$33,2,FALSE)),"",VLOOKUP(AH$2,'紀念日'!$F$5:$G$33,2,FALSE))</f>
      </c>
      <c r="AI4" s="214"/>
      <c r="AJ4" s="213">
        <f>IF(ISNA(VLOOKUP(AJ$2,'紀念日'!$F$5:$G$33,2,FALSE)),"",VLOOKUP(AJ$2,'紀念日'!$F$5:$G$33,2,FALSE))</f>
      </c>
      <c r="AK4" s="214"/>
      <c r="AL4" s="213">
        <f>IF(ISNA(VLOOKUP(AL$2,'紀念日'!$F$5:$G$33,2,FALSE)),"",VLOOKUP(AL$2,'紀念日'!$F$5:$G$33,2,FALSE))</f>
      </c>
      <c r="AM4" s="214"/>
      <c r="AN4" s="213">
        <f>IF(ISNA(VLOOKUP(AN$2,'紀念日'!$F$5:$G$33,2,FALSE)),"",VLOOKUP(AN$2,'紀念日'!$F$5:$G$33,2,FALSE))</f>
      </c>
      <c r="AO4" s="214"/>
      <c r="AP4" s="213">
        <f>IF(ISNA(VLOOKUP(AP$2,'紀念日'!$F$5:$G$33,2,FALSE)),"",VLOOKUP(AP$2,'紀念日'!$F$5:$G$33,2,FALSE))</f>
      </c>
      <c r="AQ4" s="214"/>
      <c r="AR4" s="213">
        <f>IF(ISNA(VLOOKUP(AR$2,'紀念日'!$F$5:$G$33,2,FALSE)),"",VLOOKUP(AR$2,'紀念日'!$F$5:$G$33,2,FALSE))</f>
      </c>
      <c r="AS4" s="214"/>
      <c r="AT4" s="213">
        <f>IF(ISNA(VLOOKUP(AT$2,'紀念日'!$F$5:$G$33,2,FALSE)),"",VLOOKUP(AT$2,'紀念日'!$F$5:$G$33,2,FALSE))</f>
      </c>
      <c r="AU4" s="214"/>
      <c r="AV4" s="213">
        <f>IF(ISNA(VLOOKUP(AV$2,'紀念日'!$F$5:$G$33,2,FALSE)),"",VLOOKUP(AV$2,'紀念日'!$F$5:$G$33,2,FALSE))</f>
      </c>
      <c r="AW4" s="214"/>
      <c r="AX4" s="213">
        <f>IF(ISNA(VLOOKUP(AX$2,'紀念日'!$F$5:$G$33,2,FALSE)),"",VLOOKUP(AX$2,'紀念日'!$F$5:$G$33,2,FALSE))</f>
      </c>
      <c r="AY4" s="214"/>
      <c r="AZ4" s="213">
        <f>IF(ISNA(VLOOKUP(AZ$2,'紀念日'!$F$5:$G$33,2,FALSE)),"",VLOOKUP(AZ$2,'紀念日'!$F$5:$G$33,2,FALSE))</f>
      </c>
      <c r="BA4" s="214"/>
      <c r="BB4" s="213">
        <f>IF(ISNA(VLOOKUP(BB$2,'紀念日'!$F$5:$G$33,2,FALSE)),"",VLOOKUP(BB$2,'紀念日'!$F$5:$G$33,2,FALSE))</f>
      </c>
      <c r="BC4" s="214"/>
      <c r="BD4" s="213">
        <f>IF(ISNA(VLOOKUP(BD$2,'紀念日'!$F$5:$G$33,2,FALSE)),"",VLOOKUP(BD$2,'紀念日'!$F$5:$G$33,2,FALSE))</f>
      </c>
      <c r="BE4" s="214"/>
      <c r="BF4" s="213">
        <f>IF(ISNA(VLOOKUP(BF$2,'紀念日'!$F$5:$G$33,2,FALSE)),"",VLOOKUP(BF$2,'紀念日'!$F$5:$G$33,2,FALSE))</f>
      </c>
      <c r="BG4" s="214"/>
      <c r="BH4" s="213">
        <f>IF(ISNA(VLOOKUP(BH$2,'紀念日'!$F$5:$G$33,2,FALSE)),"",VLOOKUP(BH$2,'紀念日'!$F$5:$G$33,2,FALSE))</f>
      </c>
      <c r="BI4" s="214"/>
      <c r="BJ4" s="213">
        <f>IF(ISNA(VLOOKUP(BJ$2,'紀念日'!$F$5:$G$33,2,FALSE)),"",VLOOKUP(BJ$2,'紀念日'!$F$5:$G$33,2,FALSE))</f>
      </c>
      <c r="BK4" s="214"/>
      <c r="BL4" s="213">
        <f>IF(ISNA(VLOOKUP(BL$2,'紀念日'!$F$5:$G$33,2,FALSE)),"",VLOOKUP(BL$2,'紀念日'!$F$5:$G$33,2,FALSE))</f>
      </c>
      <c r="BM4" s="214"/>
      <c r="BN4" s="213">
        <f>IF(ISNA(VLOOKUP(BN$2,'紀念日'!$F$5:$G$33,2,FALSE)),"",VLOOKUP(BN$2,'紀念日'!$F$5:$G$33,2,FALSE))</f>
      </c>
      <c r="BO4" s="214"/>
      <c r="BP4" s="213">
        <f>IF(ISNA(VLOOKUP(BP$2,'紀念日'!$F$5:$G$33,2,FALSE)),"",VLOOKUP(BP$2,'紀念日'!$F$5:$G$33,2,FALSE))</f>
      </c>
      <c r="BQ4" s="214"/>
      <c r="BR4" s="213">
        <f>IF(ISNA(VLOOKUP(BR$2,'紀念日'!$F$5:$G$33,2,FALSE)),"",VLOOKUP(BR$2,'紀念日'!$F$5:$G$33,2,FALSE))</f>
      </c>
      <c r="BS4" s="217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80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81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82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94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83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85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88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95</v>
      </c>
      <c r="G17" s="169">
        <f t="shared" si="0"/>
        <v>0</v>
      </c>
      <c r="H17" s="1"/>
      <c r="I17" s="207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202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91</v>
      </c>
      <c r="C19" s="33"/>
      <c r="D19" s="34"/>
      <c r="E19" s="1"/>
      <c r="F19" s="163"/>
      <c r="G19" s="169"/>
      <c r="H19" s="1"/>
      <c r="I19" s="174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90</v>
      </c>
      <c r="C22" s="33"/>
      <c r="D22" s="34"/>
      <c r="E22" s="1"/>
      <c r="F22" s="166" t="s">
        <v>8</v>
      </c>
      <c r="G22" s="170">
        <f>SUM(G8:G21)</f>
        <v>0</v>
      </c>
      <c r="H22" s="1"/>
      <c r="I22" s="202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100</v>
      </c>
      <c r="C23" s="33"/>
      <c r="D23" s="34"/>
      <c r="E23" s="1"/>
      <c r="F23" s="29"/>
      <c r="G23" s="30"/>
      <c r="H23" s="1"/>
      <c r="I23" s="202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100</v>
      </c>
      <c r="C24" s="33"/>
      <c r="D24" s="34"/>
      <c r="E24" s="1"/>
      <c r="F24" s="29"/>
      <c r="G24" s="30"/>
      <c r="H24" s="1"/>
      <c r="I24" s="202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84</v>
      </c>
      <c r="C25" s="33"/>
      <c r="D25" s="34"/>
      <c r="E25" s="1"/>
      <c r="H25" s="1"/>
      <c r="I25" s="202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92</v>
      </c>
      <c r="C26" s="33"/>
      <c r="D26" s="34"/>
      <c r="E26" s="1"/>
      <c r="F26" s="1"/>
      <c r="G26" s="1"/>
      <c r="H26" s="1"/>
      <c r="I26" s="202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93</v>
      </c>
      <c r="C27" s="33"/>
      <c r="D27" s="130"/>
      <c r="E27" s="1"/>
      <c r="F27" s="79" t="s">
        <v>31</v>
      </c>
      <c r="G27" s="1"/>
      <c r="H27" s="1"/>
      <c r="I27" s="174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105</v>
      </c>
      <c r="C28" s="33"/>
      <c r="D28" s="34"/>
      <c r="E28" s="1"/>
      <c r="F28" s="208">
        <f>C12-C39-G22+SUM(J43:BS43)</f>
        <v>0</v>
      </c>
      <c r="G28" s="209"/>
      <c r="H28" s="1"/>
      <c r="I28" s="202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10"/>
      <c r="G29" s="211"/>
      <c r="H29" s="1"/>
      <c r="I29" s="174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101</v>
      </c>
      <c r="C30" s="33"/>
      <c r="D30" s="34"/>
      <c r="E30" s="1"/>
      <c r="F30" s="1"/>
      <c r="G30" s="1"/>
      <c r="H30" s="1"/>
      <c r="I30" s="202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102</v>
      </c>
      <c r="C31" s="33"/>
      <c r="D31" s="34"/>
      <c r="E31" s="1"/>
      <c r="F31" s="79" t="s">
        <v>32</v>
      </c>
      <c r="G31" s="1"/>
      <c r="H31" s="1"/>
      <c r="I31" s="174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98</v>
      </c>
      <c r="C32" s="140"/>
      <c r="D32" s="130"/>
      <c r="F32" s="203">
        <f>F28</f>
        <v>0</v>
      </c>
      <c r="G32" s="204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5"/>
      <c r="G33" s="206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88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95"/>
      <c r="G36" s="196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7"/>
      <c r="G37" s="198"/>
      <c r="H37" s="1"/>
      <c r="I37" s="150" t="s">
        <v>96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7"/>
      <c r="G38" s="198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7"/>
      <c r="G39" s="198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7"/>
      <c r="G40" s="198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7"/>
      <c r="G41" s="198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7"/>
      <c r="G42" s="198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7"/>
      <c r="G43" s="198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9"/>
      <c r="G44" s="200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F36:G44"/>
    <mergeCell ref="BD4:BE4"/>
    <mergeCell ref="BF4:BG4"/>
    <mergeCell ref="BH4:BI4"/>
    <mergeCell ref="F28:G29"/>
    <mergeCell ref="F32:G33"/>
    <mergeCell ref="AX4:AY4"/>
    <mergeCell ref="AZ4:BA4"/>
    <mergeCell ref="BB4:BC4"/>
    <mergeCell ref="AF4:AG4"/>
    <mergeCell ref="BR4:BS4"/>
    <mergeCell ref="C1:D1"/>
    <mergeCell ref="AP4:AQ4"/>
    <mergeCell ref="BL4:BM4"/>
    <mergeCell ref="BN4:BO4"/>
    <mergeCell ref="AR4:AS4"/>
    <mergeCell ref="AT4:AU4"/>
    <mergeCell ref="AV4:AW4"/>
    <mergeCell ref="AL4:AM4"/>
    <mergeCell ref="AN4:AO4"/>
    <mergeCell ref="BJ4:BK4"/>
    <mergeCell ref="BP4:BQ4"/>
    <mergeCell ref="Z4:AA4"/>
    <mergeCell ref="AB4:AC4"/>
    <mergeCell ref="AH4:AI4"/>
    <mergeCell ref="AJ4:AK4"/>
    <mergeCell ref="BN3:BO3"/>
    <mergeCell ref="BP3:BQ3"/>
    <mergeCell ref="AD4:AE4"/>
    <mergeCell ref="L4:M4"/>
    <mergeCell ref="N4:O4"/>
    <mergeCell ref="P4:Q4"/>
    <mergeCell ref="R4:S4"/>
    <mergeCell ref="T4:U4"/>
    <mergeCell ref="V4:W4"/>
    <mergeCell ref="X4:Y4"/>
    <mergeCell ref="AT3:AU3"/>
    <mergeCell ref="AV3:AW3"/>
    <mergeCell ref="BR3:BS3"/>
    <mergeCell ref="AZ3:BA3"/>
    <mergeCell ref="BB3:BC3"/>
    <mergeCell ref="BD3:BE3"/>
    <mergeCell ref="BF3:BG3"/>
    <mergeCell ref="BH3:BI3"/>
    <mergeCell ref="BJ3:BK3"/>
    <mergeCell ref="BL3:BM3"/>
    <mergeCell ref="Z3:AA3"/>
    <mergeCell ref="AB3:AC3"/>
    <mergeCell ref="AX3:AY3"/>
    <mergeCell ref="AF3:AG3"/>
    <mergeCell ref="AH3:AI3"/>
    <mergeCell ref="AJ3:AK3"/>
    <mergeCell ref="AL3:AM3"/>
    <mergeCell ref="AN3:AO3"/>
    <mergeCell ref="AP3:AQ3"/>
    <mergeCell ref="AR3:AS3"/>
    <mergeCell ref="I30:I31"/>
    <mergeCell ref="I28:I29"/>
    <mergeCell ref="AD3:AE3"/>
    <mergeCell ref="L3:M3"/>
    <mergeCell ref="N3:O3"/>
    <mergeCell ref="P3:Q3"/>
    <mergeCell ref="R3:S3"/>
    <mergeCell ref="T3:U3"/>
    <mergeCell ref="V3:W3"/>
    <mergeCell ref="X3:Y3"/>
    <mergeCell ref="J3:K3"/>
    <mergeCell ref="J4:K4"/>
    <mergeCell ref="I17:I19"/>
    <mergeCell ref="I22:I27"/>
  </mergeCells>
  <conditionalFormatting sqref="F45:G65536 I9 I17 I20:I28 J5:BS43 F32 F28 F35:F36 F27:G27 F30:G31 I5:I6 A1:C2 A3:I4 E1:H2 D2 I2 H5:H43 I30:I37 BT1:IV65536 I41:I43 H44:BS65536 F5:G24 A5:E65536">
    <cfRule type="cellIs" priority="1" dxfId="1" operator="equal" stopIfTrue="1">
      <formula>"土"</formula>
    </cfRule>
    <cfRule type="cellIs" priority="2" dxfId="0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電子式家庭記帳本 v1.0</dc:title>
  <dc:subject>電子式家庭記帳本 v1.0</dc:subject>
  <dc:creator>廖聖哲(雙胞胎拔拔)(AntonyLiaw)</dc:creator>
  <cp:keywords>記帳本</cp:keywords>
  <dc:description>原始內容為Microsoft範本，後續依照需求改版重製，歡迎流傳，但請保留版權聲明！</dc:description>
  <cp:lastModifiedBy>deeplm</cp:lastModifiedBy>
  <cp:lastPrinted>2004-06-28T07:49:20Z</cp:lastPrinted>
  <dcterms:created xsi:type="dcterms:W3CDTF">2003-04-01T00:58:52Z</dcterms:created>
  <dcterms:modified xsi:type="dcterms:W3CDTF">2013-09-01T09:54:35Z</dcterms:modified>
  <cp:category>記帳本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TC011448821028</vt:lpwstr>
  </property>
  <property fmtid="{D5CDD505-2E9C-101B-9397-08002B2CF9AE}" pid="3" name="_AdHocReviewCycleID">
    <vt:i4>1731298734</vt:i4>
  </property>
  <property fmtid="{D5CDD505-2E9C-101B-9397-08002B2CF9AE}" pid="4" name="_EmailSubject">
    <vt:lpwstr>2009年記帳本</vt:lpwstr>
  </property>
  <property fmtid="{D5CDD505-2E9C-101B-9397-08002B2CF9AE}" pid="5" name="_AuthorEmail">
    <vt:lpwstr>eva@deanshoes.com</vt:lpwstr>
  </property>
  <property fmtid="{D5CDD505-2E9C-101B-9397-08002B2CF9AE}" pid="6" name="_AuthorEmailDisplayName">
    <vt:lpwstr>DSCW1-江怡囷 Eva.Chiang</vt:lpwstr>
  </property>
  <property fmtid="{D5CDD505-2E9C-101B-9397-08002B2CF9AE}" pid="7" name="_ReviewingToolsShownOnce">
    <vt:lpwstr/>
  </property>
</Properties>
</file>